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Schüler u. Klassen 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<sst xmlns="http://schemas.openxmlformats.org/spreadsheetml/2006/main" count="44" uniqueCount="30">
  <si>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 xml:space="preserve"> </t>
  </si>
  <si>
    <t>Differenz zum Vorjahr</t>
  </si>
  <si>
    <t>2006/2007</t>
  </si>
  <si>
    <t>2005/2006</t>
  </si>
  <si>
    <t>2004/2005</t>
  </si>
  <si>
    <t>mehr/weniger</t>
  </si>
  <si>
    <t xml:space="preserve">      Klassenfrequenz</t>
  </si>
  <si>
    <t>Schulart/Typ</t>
  </si>
  <si>
    <t xml:space="preserve">Schüler </t>
  </si>
  <si>
    <t>Klasse</t>
  </si>
  <si>
    <t>Schüler</t>
  </si>
  <si>
    <t>Klassen</t>
  </si>
  <si>
    <t>in %</t>
  </si>
  <si>
    <t>Allgemeinbild. Schulen</t>
  </si>
  <si>
    <t>Grundschulen</t>
  </si>
  <si>
    <t>Hauptschulen</t>
  </si>
  <si>
    <t>Realschulen</t>
  </si>
  <si>
    <t>Gymnasien gesamt</t>
  </si>
  <si>
    <t>davon 5.-11. Klasse</t>
  </si>
  <si>
    <t>davon Studienstufe</t>
  </si>
  <si>
    <t>Summe:</t>
  </si>
  <si>
    <t>Gesamtschulen</t>
  </si>
  <si>
    <t>IGS gesamt</t>
  </si>
  <si>
    <t>davon 5.-11 Klasse</t>
  </si>
  <si>
    <t>GS Faldera  gesamt</t>
  </si>
  <si>
    <t>Sonderschulen</t>
  </si>
  <si>
    <t>Förderschulen (L)</t>
  </si>
  <si>
    <t>Schule für Geistigbehinderte</t>
  </si>
  <si>
    <t>Gesamtsumme:</t>
  </si>
  <si>
    <t>Vergleich Schüler/innenzahlen und Klassenzahlen zu den Vorjahren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</si>
</sst>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170" fontId="1" fillId="0" borderId="0" xfId="18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2" fontId="0" fillId="0" borderId="3" xfId="0" applyNumberFormat="1" applyBorder="1" applyAlignment="1">
      <alignment horizontal="center"/>
    </xf>
    <xf numFmtId="176" fontId="0" fillId="0" borderId="3" xfId="0" applyNumberFormat="1" applyFill="1" applyBorder="1" applyAlignment="1">
      <alignment horizontal="center"/>
    </xf>
    <xf numFmtId="0" fontId="0" fillId="0" borderId="3" xfId="0" applyBorder="1" applyAlignment="1" quotePrefix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2" fontId="0" fillId="0" borderId="3" xfId="0" applyNumberForma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4" xfId="0" applyFont="1" applyFill="1" applyBorder="1" applyAlignment="1" quotePrefix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 quotePrefix="1">
      <alignment horizontal="center"/>
    </xf>
    <xf numFmtId="2" fontId="1" fillId="0" borderId="3" xfId="0" applyNumberFormat="1" applyFont="1" applyBorder="1" applyAlignment="1">
      <alignment horizontal="center"/>
    </xf>
    <xf numFmtId="176" fontId="1" fillId="0" borderId="3" xfId="0" applyNumberFormat="1" applyFont="1" applyFill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4" xfId="0" applyFill="1" applyBorder="1" applyAlignment="1" quotePrefix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3" xfId="0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Font="1" applyFill="1" applyBorder="1" applyAlignment="1">
      <alignment horizontal="center"/>
    </xf>
    <xf numFmtId="176" fontId="0" fillId="0" borderId="8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76" fontId="7" fillId="0" borderId="9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Alignment="1" quotePrefix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workbookViewId="0" topLeftCell="A22">
      <selection activeCell="B40" sqref="B40"/>
    </sheetView>
  </sheetViews>
  <sheetFormatPr defaultColWidth="11.421875" defaultRowHeight="12.75"/>
  <cols>
    <col min="1" max="1" width="35.140625" style="0" customWidth="1"/>
    <col min="2" max="2" width="11.57421875" style="0" customWidth="1"/>
    <col min="3" max="3" width="8.00390625" style="1" customWidth="1"/>
    <col min="4" max="4" width="11.57421875" style="0" customWidth="1"/>
    <col min="5" max="5" width="8.00390625" style="0" customWidth="1"/>
    <col min="7" max="7" width="10.140625" style="0" bestFit="1" customWidth="1"/>
    <col min="8" max="8" width="13.140625" style="0" customWidth="1"/>
    <col min="9" max="9" width="7.8515625" style="4" customWidth="1"/>
    <col min="10" max="10" width="0.2890625" style="5" hidden="1" customWidth="1"/>
    <col min="11" max="11" width="13.57421875" style="0" customWidth="1"/>
    <col min="12" max="12" width="9.57421875" style="0" bestFit="1" customWidth="1"/>
    <col min="13" max="14" width="9.57421875" style="0" customWidth="1"/>
    <col min="15" max="15" width="10.7109375" style="0" customWidth="1"/>
  </cols>
  <sheetData>
    <row r="1" spans="7:8" ht="12.75">
      <c r="G1" s="2"/>
      <c r="H1" s="3"/>
    </row>
    <row r="2" spans="1:9" ht="12.75">
      <c r="A2" s="3"/>
      <c r="F2" s="6"/>
      <c r="G2" s="7" t="s">
        <v>0</v>
      </c>
      <c r="H2" s="7"/>
      <c r="I2" s="8"/>
    </row>
    <row r="3" spans="1:9" ht="12.75">
      <c r="A3" s="3"/>
      <c r="E3" s="2"/>
      <c r="F3" s="6"/>
      <c r="G3" s="6"/>
      <c r="H3" s="7"/>
      <c r="I3" s="8"/>
    </row>
    <row r="4" spans="1:9" ht="12.75">
      <c r="A4" s="3"/>
      <c r="E4" s="2"/>
      <c r="F4" s="6"/>
      <c r="G4" s="6"/>
      <c r="H4" s="7"/>
      <c r="I4" s="8"/>
    </row>
    <row r="5" spans="1:13" ht="15.75">
      <c r="A5" s="9" t="s">
        <v>29</v>
      </c>
      <c r="E5" s="2"/>
      <c r="F5" s="10"/>
      <c r="G5" s="6"/>
      <c r="H5" s="7"/>
      <c r="I5" s="8"/>
      <c r="M5" t="s">
        <v>0</v>
      </c>
    </row>
    <row r="6" spans="1:7" ht="12.75">
      <c r="A6" s="3"/>
      <c r="E6" s="2"/>
      <c r="F6" s="11"/>
      <c r="G6" s="3"/>
    </row>
    <row r="7" spans="5:10" ht="12.75">
      <c r="E7" s="2"/>
      <c r="I7" s="8"/>
      <c r="J7" s="12"/>
    </row>
    <row r="8" spans="1:14" ht="12.75">
      <c r="A8" s="3"/>
      <c r="G8" s="13"/>
      <c r="H8" s="14" t="s">
        <v>1</v>
      </c>
      <c r="I8" s="15"/>
      <c r="J8" s="16"/>
      <c r="K8" s="14"/>
      <c r="L8" s="14"/>
      <c r="M8" s="14"/>
      <c r="N8" s="13"/>
    </row>
    <row r="9" spans="1:16" ht="12.75">
      <c r="A9" s="3"/>
      <c r="B9" s="108" t="s">
        <v>2</v>
      </c>
      <c r="C9" s="107"/>
      <c r="D9" s="108" t="s">
        <v>3</v>
      </c>
      <c r="E9" s="107"/>
      <c r="F9" s="106" t="s">
        <v>4</v>
      </c>
      <c r="G9" s="107"/>
      <c r="H9" s="17" t="s">
        <v>5</v>
      </c>
      <c r="I9" s="19"/>
      <c r="J9" s="20"/>
      <c r="K9" s="21" t="s">
        <v>5</v>
      </c>
      <c r="L9" s="22"/>
      <c r="M9" s="23" t="s">
        <v>6</v>
      </c>
      <c r="N9" s="13"/>
      <c r="O9" s="24"/>
      <c r="P9" s="25"/>
    </row>
    <row r="10" spans="1:14" ht="12.75">
      <c r="A10" s="26" t="s">
        <v>7</v>
      </c>
      <c r="B10" s="27" t="s">
        <v>8</v>
      </c>
      <c r="C10" s="27" t="s">
        <v>9</v>
      </c>
      <c r="D10" s="27" t="s">
        <v>10</v>
      </c>
      <c r="E10" s="27" t="s">
        <v>11</v>
      </c>
      <c r="F10" s="27" t="s">
        <v>10</v>
      </c>
      <c r="G10" s="27" t="s">
        <v>11</v>
      </c>
      <c r="H10" s="27" t="s">
        <v>10</v>
      </c>
      <c r="I10" s="28" t="s">
        <v>12</v>
      </c>
      <c r="J10" s="29"/>
      <c r="K10" s="27" t="s">
        <v>11</v>
      </c>
      <c r="L10" s="30" t="s">
        <v>2</v>
      </c>
      <c r="M10" s="30" t="s">
        <v>3</v>
      </c>
      <c r="N10" s="30" t="s">
        <v>4</v>
      </c>
    </row>
    <row r="11" spans="1:14" ht="12.75">
      <c r="A11" s="13"/>
      <c r="C11" s="31"/>
      <c r="E11" s="31"/>
      <c r="F11" s="13"/>
      <c r="G11" s="32"/>
      <c r="H11" s="13"/>
      <c r="I11" s="33"/>
      <c r="J11" s="34"/>
      <c r="K11" s="13"/>
      <c r="L11" s="35"/>
      <c r="M11" s="35"/>
      <c r="N11" s="35"/>
    </row>
    <row r="12" spans="1:14" ht="12.75">
      <c r="A12" s="36" t="s">
        <v>13</v>
      </c>
      <c r="C12" s="32"/>
      <c r="E12" s="32"/>
      <c r="F12" s="13"/>
      <c r="G12" s="32"/>
      <c r="H12" s="13"/>
      <c r="I12" s="33"/>
      <c r="J12" s="34"/>
      <c r="K12" s="13"/>
      <c r="L12" s="35"/>
      <c r="M12" s="35"/>
      <c r="N12" s="35"/>
    </row>
    <row r="13" spans="1:14" ht="13.5" customHeight="1">
      <c r="A13" s="13"/>
      <c r="C13" s="32"/>
      <c r="E13" s="32"/>
      <c r="F13" s="18"/>
      <c r="G13" s="18"/>
      <c r="H13" s="13"/>
      <c r="I13" s="33"/>
      <c r="J13" s="34"/>
      <c r="K13" s="13"/>
      <c r="L13" s="35"/>
      <c r="M13" s="35"/>
      <c r="N13" s="35"/>
    </row>
    <row r="14" spans="1:14" ht="12.75">
      <c r="A14" s="37" t="s">
        <v>14</v>
      </c>
      <c r="B14" s="38">
        <v>3236</v>
      </c>
      <c r="C14" s="1">
        <v>151</v>
      </c>
      <c r="D14" s="38">
        <v>3243</v>
      </c>
      <c r="E14" s="1">
        <v>147</v>
      </c>
      <c r="F14" s="39">
        <v>3229</v>
      </c>
      <c r="G14" s="40">
        <v>148</v>
      </c>
      <c r="H14" s="41">
        <f aca="true" t="shared" si="0" ref="H14:H20">B14-D14</f>
        <v>-7</v>
      </c>
      <c r="I14" s="42">
        <f aca="true" t="shared" si="1" ref="I14:I20">B14/D14*100-100</f>
        <v>-0.21584952204747765</v>
      </c>
      <c r="J14" s="43"/>
      <c r="K14" s="44">
        <f aca="true" t="shared" si="2" ref="K14:K20">C14-E14</f>
        <v>4</v>
      </c>
      <c r="L14" s="45">
        <f>B14/C14</f>
        <v>21.43046357615894</v>
      </c>
      <c r="M14" s="45">
        <f>D14/E14</f>
        <v>22.06122448979592</v>
      </c>
      <c r="N14" s="45">
        <f>F14/G14</f>
        <v>21.81756756756757</v>
      </c>
    </row>
    <row r="15" spans="1:14" ht="12.75">
      <c r="A15" s="37" t="s">
        <v>15</v>
      </c>
      <c r="B15" s="46">
        <v>1365</v>
      </c>
      <c r="C15" s="47">
        <v>62</v>
      </c>
      <c r="D15" s="46">
        <v>1501</v>
      </c>
      <c r="E15" s="47">
        <v>67</v>
      </c>
      <c r="F15" s="48">
        <v>1588</v>
      </c>
      <c r="G15" s="47">
        <v>69</v>
      </c>
      <c r="H15" s="41">
        <f t="shared" si="0"/>
        <v>-136</v>
      </c>
      <c r="I15" s="42">
        <f t="shared" si="1"/>
        <v>-9.060626249167228</v>
      </c>
      <c r="J15" s="43"/>
      <c r="K15" s="44">
        <f t="shared" si="2"/>
        <v>-5</v>
      </c>
      <c r="L15" s="45">
        <f>B15/C15</f>
        <v>22.016129032258064</v>
      </c>
      <c r="M15" s="45">
        <f>D15/E15</f>
        <v>22.402985074626866</v>
      </c>
      <c r="N15" s="49">
        <f>F15/G15</f>
        <v>23.014492753623188</v>
      </c>
    </row>
    <row r="16" spans="1:14" ht="12.75">
      <c r="A16" s="37" t="s">
        <v>16</v>
      </c>
      <c r="B16" s="46">
        <v>1701</v>
      </c>
      <c r="C16" s="47">
        <v>70</v>
      </c>
      <c r="D16" s="46">
        <v>1769</v>
      </c>
      <c r="E16" s="47">
        <v>71</v>
      </c>
      <c r="F16" s="48">
        <v>1771</v>
      </c>
      <c r="G16" s="47">
        <v>71</v>
      </c>
      <c r="H16" s="41">
        <f t="shared" si="0"/>
        <v>-68</v>
      </c>
      <c r="I16" s="42">
        <f t="shared" si="1"/>
        <v>-3.843979649519497</v>
      </c>
      <c r="J16" s="43"/>
      <c r="K16" s="44">
        <f t="shared" si="2"/>
        <v>-1</v>
      </c>
      <c r="L16" s="45">
        <f>B16/C16</f>
        <v>24.3</v>
      </c>
      <c r="M16" s="45">
        <f>D16/E16</f>
        <v>24.91549295774648</v>
      </c>
      <c r="N16" s="49">
        <f>F16/G16</f>
        <v>24.943661971830984</v>
      </c>
    </row>
    <row r="17" spans="1:14" ht="12.75">
      <c r="A17" s="37" t="s">
        <v>17</v>
      </c>
      <c r="B17" s="50">
        <v>3269</v>
      </c>
      <c r="C17" s="51"/>
      <c r="D17" s="50">
        <v>3085</v>
      </c>
      <c r="E17" s="51"/>
      <c r="F17" s="48">
        <v>2918</v>
      </c>
      <c r="G17" s="47"/>
      <c r="H17" s="41">
        <f t="shared" si="0"/>
        <v>184</v>
      </c>
      <c r="I17" s="42">
        <f t="shared" si="1"/>
        <v>5.964343598055109</v>
      </c>
      <c r="J17" s="43"/>
      <c r="K17" s="44">
        <f t="shared" si="2"/>
        <v>0</v>
      </c>
      <c r="L17" s="45"/>
      <c r="M17" s="45"/>
      <c r="N17" s="49"/>
    </row>
    <row r="18" spans="1:14" ht="12.75">
      <c r="A18" s="37" t="s">
        <v>18</v>
      </c>
      <c r="B18" s="52">
        <v>2661</v>
      </c>
      <c r="C18" s="51">
        <v>103</v>
      </c>
      <c r="D18" s="52">
        <v>2537</v>
      </c>
      <c r="E18" s="51">
        <v>99</v>
      </c>
      <c r="F18" s="53">
        <v>2476</v>
      </c>
      <c r="G18" s="47">
        <v>99</v>
      </c>
      <c r="H18" s="41">
        <f t="shared" si="0"/>
        <v>124</v>
      </c>
      <c r="I18" s="42">
        <f t="shared" si="1"/>
        <v>4.8876625936145075</v>
      </c>
      <c r="J18" s="43"/>
      <c r="K18" s="44">
        <f t="shared" si="2"/>
        <v>4</v>
      </c>
      <c r="L18" s="45">
        <f>B18/C18</f>
        <v>25.83495145631068</v>
      </c>
      <c r="M18" s="45">
        <f>D18/E18</f>
        <v>25.626262626262626</v>
      </c>
      <c r="N18" s="49">
        <f>F18/G18</f>
        <v>25.01010101010101</v>
      </c>
    </row>
    <row r="19" spans="1:14" ht="12.75">
      <c r="A19" s="37" t="s">
        <v>19</v>
      </c>
      <c r="B19" s="52">
        <v>608</v>
      </c>
      <c r="C19" s="51"/>
      <c r="D19" s="52">
        <v>548</v>
      </c>
      <c r="E19" s="51"/>
      <c r="F19" s="53">
        <v>442</v>
      </c>
      <c r="G19" s="47"/>
      <c r="H19" s="41">
        <f t="shared" si="0"/>
        <v>60</v>
      </c>
      <c r="I19" s="42">
        <f t="shared" si="1"/>
        <v>10.948905109489047</v>
      </c>
      <c r="J19" s="43"/>
      <c r="K19" s="44">
        <f t="shared" si="2"/>
        <v>0</v>
      </c>
      <c r="L19" s="45"/>
      <c r="M19" s="45"/>
      <c r="N19" s="49"/>
    </row>
    <row r="20" spans="1:14" ht="12.75">
      <c r="A20" s="26" t="s">
        <v>20</v>
      </c>
      <c r="B20" s="54">
        <f>SUM(B14:B17)</f>
        <v>9571</v>
      </c>
      <c r="C20" s="55">
        <f>SUM(C14:C18)</f>
        <v>386</v>
      </c>
      <c r="D20" s="56">
        <f>SUM(D14:D17)</f>
        <v>9598</v>
      </c>
      <c r="E20" s="57">
        <f>SUM(E14:E18)</f>
        <v>384</v>
      </c>
      <c r="F20" s="54">
        <f>SUM(F14:F17)</f>
        <v>9506</v>
      </c>
      <c r="G20" s="58">
        <f>SUM(G14:G19)</f>
        <v>387</v>
      </c>
      <c r="H20" s="59">
        <f t="shared" si="0"/>
        <v>-27</v>
      </c>
      <c r="I20" s="60">
        <f t="shared" si="1"/>
        <v>-0.2813086059595804</v>
      </c>
      <c r="J20" s="61"/>
      <c r="K20" s="62">
        <f t="shared" si="2"/>
        <v>2</v>
      </c>
      <c r="L20" s="63">
        <f>B20/C20</f>
        <v>24.795336787564768</v>
      </c>
      <c r="M20" s="63">
        <f>D20/E20</f>
        <v>24.994791666666668</v>
      </c>
      <c r="N20" s="64">
        <f>F20/G20</f>
        <v>24.56330749354005</v>
      </c>
    </row>
    <row r="21" spans="1:16" ht="12.75">
      <c r="A21" s="25"/>
      <c r="E21" s="1"/>
      <c r="F21" s="65"/>
      <c r="G21" s="66"/>
      <c r="H21" s="65"/>
      <c r="I21" s="67"/>
      <c r="J21" s="68"/>
      <c r="K21" s="66"/>
      <c r="L21" s="69"/>
      <c r="M21" s="69"/>
      <c r="N21" s="69"/>
      <c r="O21" s="25"/>
      <c r="P21" s="25"/>
    </row>
    <row r="22" spans="1:16" ht="12.75">
      <c r="A22" s="36" t="s">
        <v>21</v>
      </c>
      <c r="C22" s="32"/>
      <c r="E22" s="32"/>
      <c r="F22" s="70"/>
      <c r="G22" s="71"/>
      <c r="H22" s="66"/>
      <c r="I22" s="72"/>
      <c r="J22" s="68"/>
      <c r="K22" s="71"/>
      <c r="L22" s="73"/>
      <c r="M22" s="73"/>
      <c r="N22" s="73"/>
      <c r="O22" s="25"/>
      <c r="P22" s="25"/>
    </row>
    <row r="23" spans="1:16" ht="12.75">
      <c r="A23" s="37" t="s">
        <v>22</v>
      </c>
      <c r="B23" s="74">
        <v>1197</v>
      </c>
      <c r="C23" s="40"/>
      <c r="D23" s="74">
        <v>1185</v>
      </c>
      <c r="E23" s="40"/>
      <c r="F23" s="74">
        <v>1145</v>
      </c>
      <c r="G23" s="40"/>
      <c r="H23" s="75"/>
      <c r="I23" s="49"/>
      <c r="J23" s="43"/>
      <c r="K23" s="44"/>
      <c r="L23" s="49"/>
      <c r="M23" s="45"/>
      <c r="N23" s="49"/>
      <c r="O23" s="25"/>
      <c r="P23" s="25"/>
    </row>
    <row r="24" spans="1:14" ht="12.75">
      <c r="A24" s="37" t="s">
        <v>23</v>
      </c>
      <c r="B24" s="76">
        <v>1045</v>
      </c>
      <c r="C24" s="47">
        <v>41</v>
      </c>
      <c r="D24" s="76">
        <v>1033</v>
      </c>
      <c r="E24" s="47">
        <v>40</v>
      </c>
      <c r="F24" s="77">
        <v>1002</v>
      </c>
      <c r="G24" s="47">
        <v>40</v>
      </c>
      <c r="H24" s="78">
        <v>31</v>
      </c>
      <c r="I24" s="49">
        <f>B24/D24*100-100</f>
        <v>1.1616650532429844</v>
      </c>
      <c r="J24" s="43"/>
      <c r="K24" s="44">
        <f>C24-E24</f>
        <v>1</v>
      </c>
      <c r="L24" s="79">
        <f>B24/C24</f>
        <v>25.48780487804878</v>
      </c>
      <c r="M24" s="45">
        <f>D24/E24</f>
        <v>25.825</v>
      </c>
      <c r="N24" s="47">
        <f>F24/G24</f>
        <v>25.05</v>
      </c>
    </row>
    <row r="25" spans="1:14" ht="12.75">
      <c r="A25" s="37" t="s">
        <v>19</v>
      </c>
      <c r="B25" s="76">
        <v>152</v>
      </c>
      <c r="C25" s="47"/>
      <c r="D25" s="76">
        <v>152</v>
      </c>
      <c r="E25" s="47"/>
      <c r="F25" s="77">
        <v>143</v>
      </c>
      <c r="G25" s="47"/>
      <c r="H25" s="78">
        <v>9</v>
      </c>
      <c r="I25" s="49">
        <f>B25/D25*100-100</f>
        <v>0</v>
      </c>
      <c r="J25" s="43"/>
      <c r="K25" s="44"/>
      <c r="L25" s="47"/>
      <c r="M25" s="45"/>
      <c r="N25" s="47"/>
    </row>
    <row r="26" spans="1:14" ht="12.75">
      <c r="A26" s="37" t="s">
        <v>24</v>
      </c>
      <c r="B26" s="46">
        <v>737</v>
      </c>
      <c r="C26" s="47"/>
      <c r="D26" s="46">
        <v>736</v>
      </c>
      <c r="E26" s="47"/>
      <c r="F26" s="48">
        <v>708</v>
      </c>
      <c r="G26" s="47"/>
      <c r="H26" s="75"/>
      <c r="I26" s="49"/>
      <c r="J26" s="43"/>
      <c r="K26" s="44"/>
      <c r="L26" s="47"/>
      <c r="M26" s="45"/>
      <c r="N26" s="47"/>
    </row>
    <row r="27" spans="1:14" ht="12.75">
      <c r="A27" s="37" t="s">
        <v>18</v>
      </c>
      <c r="B27" s="76">
        <v>645</v>
      </c>
      <c r="C27" s="47">
        <v>26</v>
      </c>
      <c r="D27" s="76">
        <v>647</v>
      </c>
      <c r="E27" s="47">
        <v>26</v>
      </c>
      <c r="F27" s="77">
        <v>644</v>
      </c>
      <c r="G27" s="47">
        <v>26</v>
      </c>
      <c r="H27" s="75">
        <v>3</v>
      </c>
      <c r="I27" s="49">
        <f>B27/D27*100-100</f>
        <v>-0.3091190108191739</v>
      </c>
      <c r="J27" s="43"/>
      <c r="K27" s="44">
        <f>C27-E27</f>
        <v>0</v>
      </c>
      <c r="L27" s="79">
        <f>B27/C27</f>
        <v>24.807692307692307</v>
      </c>
      <c r="M27" s="45">
        <f>D27/E27</f>
        <v>24.884615384615383</v>
      </c>
      <c r="N27" s="79">
        <f>F27/G27</f>
        <v>24.76923076923077</v>
      </c>
    </row>
    <row r="28" spans="1:14" ht="12.75">
      <c r="A28" s="80" t="s">
        <v>19</v>
      </c>
      <c r="B28" s="76">
        <v>92</v>
      </c>
      <c r="C28" s="47"/>
      <c r="D28" s="76">
        <v>89</v>
      </c>
      <c r="E28" s="47"/>
      <c r="F28" s="77">
        <v>64</v>
      </c>
      <c r="G28" s="47"/>
      <c r="H28" s="78">
        <v>25</v>
      </c>
      <c r="I28" s="49">
        <f>B28/D28*100-100</f>
        <v>3.37078651685394</v>
      </c>
      <c r="J28" s="43"/>
      <c r="K28" s="44"/>
      <c r="L28" s="47"/>
      <c r="M28" s="45"/>
      <c r="N28" s="47"/>
    </row>
    <row r="29" spans="1:14" ht="12.75">
      <c r="A29" s="26" t="s">
        <v>20</v>
      </c>
      <c r="B29" s="54">
        <f>SUM(B26,B23)</f>
        <v>1934</v>
      </c>
      <c r="C29" s="81">
        <f>SUM(C24:C28)</f>
        <v>67</v>
      </c>
      <c r="D29" s="82">
        <v>1921</v>
      </c>
      <c r="E29" s="58">
        <v>66</v>
      </c>
      <c r="F29" s="54">
        <v>1853</v>
      </c>
      <c r="G29" s="58">
        <v>66</v>
      </c>
      <c r="H29" s="81">
        <f>SUM(H24:H28)</f>
        <v>68</v>
      </c>
      <c r="I29" s="64">
        <f>B29/D29*100-100</f>
        <v>0.6767308693388827</v>
      </c>
      <c r="J29" s="43"/>
      <c r="K29" s="62">
        <f>C29-E29</f>
        <v>1</v>
      </c>
      <c r="L29" s="83">
        <v>25.22</v>
      </c>
      <c r="M29" s="83">
        <v>25.45</v>
      </c>
      <c r="N29" s="83">
        <v>24.94</v>
      </c>
    </row>
    <row r="30" spans="5:14" ht="12.75">
      <c r="E30" s="1"/>
      <c r="F30" s="66"/>
      <c r="G30" s="66"/>
      <c r="H30" s="66"/>
      <c r="I30" s="69"/>
      <c r="J30" s="68"/>
      <c r="K30" s="66"/>
      <c r="L30" s="84"/>
      <c r="M30" s="84"/>
      <c r="N30" s="84"/>
    </row>
    <row r="31" spans="1:15" ht="12.75">
      <c r="A31" s="85" t="s">
        <v>25</v>
      </c>
      <c r="E31" s="1"/>
      <c r="F31" s="86"/>
      <c r="G31" s="71"/>
      <c r="H31" s="87"/>
      <c r="I31" s="69"/>
      <c r="J31" s="68"/>
      <c r="K31" s="71"/>
      <c r="L31" s="72"/>
      <c r="M31" s="72"/>
      <c r="N31" s="72"/>
      <c r="O31" s="68"/>
    </row>
    <row r="32" spans="1:15" ht="12.75">
      <c r="A32" s="80" t="s">
        <v>26</v>
      </c>
      <c r="B32" s="88">
        <v>264</v>
      </c>
      <c r="C32" s="75">
        <v>23</v>
      </c>
      <c r="D32" s="88">
        <v>302</v>
      </c>
      <c r="E32" s="75">
        <v>26</v>
      </c>
      <c r="F32" s="40">
        <v>334</v>
      </c>
      <c r="G32" s="75">
        <v>27</v>
      </c>
      <c r="H32" s="89">
        <f>B32-D32</f>
        <v>-38</v>
      </c>
      <c r="I32" s="45">
        <f>B32/D32*100-100</f>
        <v>-12.58278145695364</v>
      </c>
      <c r="J32" s="43"/>
      <c r="K32" s="90">
        <f>E32-G32</f>
        <v>-1</v>
      </c>
      <c r="L32" s="49">
        <f>B32/C32</f>
        <v>11.478260869565217</v>
      </c>
      <c r="M32" s="49">
        <f>D32/E32</f>
        <v>11.615384615384615</v>
      </c>
      <c r="N32" s="49">
        <f>F32/G32</f>
        <v>12.37037037037037</v>
      </c>
      <c r="O32" s="5"/>
    </row>
    <row r="33" spans="1:15" ht="12.75">
      <c r="A33" s="80" t="s">
        <v>27</v>
      </c>
      <c r="B33" s="1">
        <v>122</v>
      </c>
      <c r="C33" s="51">
        <v>15</v>
      </c>
      <c r="D33" s="1">
        <v>123</v>
      </c>
      <c r="E33" s="51">
        <v>15</v>
      </c>
      <c r="F33" s="1">
        <v>107</v>
      </c>
      <c r="G33" s="51">
        <v>15</v>
      </c>
      <c r="H33" s="89">
        <f>B33-D33</f>
        <v>-1</v>
      </c>
      <c r="I33" s="45">
        <f>B33/D33*100-100</f>
        <v>-0.8130081300813004</v>
      </c>
      <c r="J33" s="43"/>
      <c r="K33" s="90">
        <f>E33-G33</f>
        <v>0</v>
      </c>
      <c r="L33" s="49">
        <f>B33/C33</f>
        <v>8.133333333333333</v>
      </c>
      <c r="M33" s="49">
        <f>D33/E33</f>
        <v>8.2</v>
      </c>
      <c r="N33" s="49">
        <f>F33/G33</f>
        <v>7.133333333333334</v>
      </c>
      <c r="O33" s="5"/>
    </row>
    <row r="34" spans="1:15" ht="12.75">
      <c r="A34" s="91" t="s">
        <v>20</v>
      </c>
      <c r="B34" s="92">
        <f aca="true" t="shared" si="3" ref="B34:G34">SUM(B32:B33)</f>
        <v>386</v>
      </c>
      <c r="C34" s="57">
        <f t="shared" si="3"/>
        <v>38</v>
      </c>
      <c r="D34" s="92">
        <f t="shared" si="3"/>
        <v>425</v>
      </c>
      <c r="E34" s="57">
        <f t="shared" si="3"/>
        <v>41</v>
      </c>
      <c r="F34" s="92">
        <f t="shared" si="3"/>
        <v>441</v>
      </c>
      <c r="G34" s="57">
        <f t="shared" si="3"/>
        <v>42</v>
      </c>
      <c r="H34" s="81">
        <f>B34-D34</f>
        <v>-39</v>
      </c>
      <c r="I34" s="63">
        <f>B34/D34*100-100</f>
        <v>-9.176470588235304</v>
      </c>
      <c r="J34" s="61"/>
      <c r="K34" s="93">
        <f>E34-G34</f>
        <v>-1</v>
      </c>
      <c r="L34" s="64">
        <f>GB4/C34</f>
        <v>0</v>
      </c>
      <c r="M34" s="64">
        <f>D34/E34</f>
        <v>10.365853658536585</v>
      </c>
      <c r="N34" s="64">
        <f>F34/G34</f>
        <v>10.5</v>
      </c>
      <c r="O34" s="5"/>
    </row>
    <row r="35" spans="1:15" ht="12.75">
      <c r="A35" s="70"/>
      <c r="B35" s="94"/>
      <c r="C35" s="47"/>
      <c r="D35" s="94"/>
      <c r="E35" s="47"/>
      <c r="F35" s="52"/>
      <c r="G35" s="51"/>
      <c r="H35" s="95"/>
      <c r="I35" s="45"/>
      <c r="J35" s="96"/>
      <c r="K35" s="51"/>
      <c r="L35" s="97"/>
      <c r="M35" s="97"/>
      <c r="N35" s="97"/>
      <c r="O35" s="5"/>
    </row>
    <row r="36" spans="1:14" s="104" customFormat="1" ht="21.75" customHeight="1" thickBot="1">
      <c r="A36" s="98" t="s">
        <v>28</v>
      </c>
      <c r="B36" s="99">
        <f aca="true" t="shared" si="4" ref="B36:H36">SUM(B34,B29,B20)</f>
        <v>11891</v>
      </c>
      <c r="C36" s="99">
        <f t="shared" si="4"/>
        <v>491</v>
      </c>
      <c r="D36" s="99">
        <f t="shared" si="4"/>
        <v>11944</v>
      </c>
      <c r="E36" s="99">
        <f t="shared" si="4"/>
        <v>491</v>
      </c>
      <c r="F36" s="99">
        <f t="shared" si="4"/>
        <v>11800</v>
      </c>
      <c r="G36" s="99">
        <f t="shared" si="4"/>
        <v>495</v>
      </c>
      <c r="H36" s="100">
        <f t="shared" si="4"/>
        <v>2</v>
      </c>
      <c r="I36" s="101">
        <f>B36/D36*100-100</f>
        <v>-0.44373744139316784</v>
      </c>
      <c r="J36" s="102"/>
      <c r="K36" s="99">
        <f>SUM(K34,K29,K20)</f>
        <v>2</v>
      </c>
      <c r="L36" s="103">
        <f>B36/C36</f>
        <v>24.217922606924642</v>
      </c>
      <c r="M36" s="103">
        <f>D36/E36</f>
        <v>24.325865580448067</v>
      </c>
      <c r="N36" s="103">
        <f>F36/G36</f>
        <v>23.838383838383837</v>
      </c>
    </row>
    <row r="37" ht="13.5" thickTop="1">
      <c r="N37" s="5"/>
    </row>
    <row r="38" spans="7:13" ht="12.75">
      <c r="G38" s="105"/>
      <c r="K38" s="70"/>
      <c r="L38" s="25"/>
      <c r="M38" s="25"/>
    </row>
    <row r="39" spans="11:16" ht="12.75">
      <c r="K39" s="25"/>
      <c r="L39" s="25"/>
      <c r="M39" s="25"/>
      <c r="N39" s="25"/>
      <c r="O39" s="25"/>
      <c r="P39" s="25"/>
    </row>
    <row r="40" spans="11:16" ht="12.75">
      <c r="K40" s="25"/>
      <c r="L40" s="25"/>
      <c r="M40" s="25"/>
      <c r="N40" s="25"/>
      <c r="O40" s="25"/>
      <c r="P40" s="25"/>
    </row>
    <row r="41" spans="11:16" ht="12.75">
      <c r="K41" s="25"/>
      <c r="L41" s="25"/>
      <c r="M41" s="25"/>
      <c r="N41" s="25"/>
      <c r="O41" s="25"/>
      <c r="P41" s="25"/>
    </row>
    <row r="42" spans="11:16" ht="12.75">
      <c r="K42" s="25"/>
      <c r="L42" s="25"/>
      <c r="M42" s="25"/>
      <c r="N42" s="25"/>
      <c r="O42" s="25"/>
      <c r="P42" s="25"/>
    </row>
    <row r="43" spans="11:16" ht="12.75">
      <c r="K43" s="25"/>
      <c r="L43" s="25"/>
      <c r="M43" s="25"/>
      <c r="N43" s="25"/>
      <c r="O43" s="25"/>
      <c r="P43" s="25"/>
    </row>
  </sheetData>
  <mergeCells count="3">
    <mergeCell ref="F9:G9"/>
    <mergeCell ref="D9:E9"/>
    <mergeCell ref="B9:C9"/>
  </mergeCells>
  <printOptions horizontalCentered="1" verticalCentered="1"/>
  <pageMargins left="0.7480314960629921" right="0.6299212598425197" top="0.6692913385826772" bottom="0.984251968503937" header="0.5118110236220472" footer="0.5118110236220472"/>
  <pageSetup fitToHeight="1" fitToWidth="1" horizontalDpi="360" verticalDpi="360" orientation="landscape" paperSize="9" scale="79" r:id="rId1"/>
  <headerFooter alignWithMargins="0">
    <oddFooter>&amp;L&amp;8Fachdienst Schule, Kultur und Sport&amp;C&amp;8Stat.9Vergleich SchülerKlassenzahlen&amp;R&amp;8Oktober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S_Millahn</dc:creator>
  <cp:keywords/>
  <dc:description/>
  <cp:lastModifiedBy>S_Millahn</cp:lastModifiedBy>
  <cp:lastPrinted>2006-10-23T07:43:21Z</cp:lastPrinted>
  <dcterms:created xsi:type="dcterms:W3CDTF">2006-10-23T07:40:47Z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