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" windowWidth="12120" windowHeight="628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'Tabelle1'!$A$1:$K$79</definedName>
  </definedNames>
  <calcPr fullCalcOnLoad="1"/>
</workbook>
</file>

<file path=xl/sharedStrings.xml><?xml version="1.0" encoding="utf-8"?>
<sst xmlns="http://schemas.openxmlformats.org/spreadsheetml/2006/main" count="94" uniqueCount="93">
  <si>
    <t>Verbände/Vereine</t>
  </si>
  <si>
    <t>Übungsbetrieb</t>
  </si>
  <si>
    <t>m. Jugendl.</t>
  </si>
  <si>
    <t>Jugendförd.</t>
  </si>
  <si>
    <t>i. Breitensp.</t>
  </si>
  <si>
    <t>Leistungs-</t>
  </si>
  <si>
    <t>förderung</t>
  </si>
  <si>
    <t>Sportveranst.</t>
  </si>
  <si>
    <t>Behinderten-</t>
  </si>
  <si>
    <t>sport</t>
  </si>
  <si>
    <t>Sportärztl.</t>
  </si>
  <si>
    <t>Beratung</t>
  </si>
  <si>
    <t>Einsatz von</t>
  </si>
  <si>
    <t>Aus-/Fortbildung</t>
  </si>
  <si>
    <t>von Übungsltrn.</t>
  </si>
  <si>
    <t>Übungsleitern</t>
  </si>
  <si>
    <t>Unterhaltung v.</t>
  </si>
  <si>
    <t>Sportanlagen</t>
  </si>
  <si>
    <t>Angelsportverein "Petri-Heil"</t>
  </si>
  <si>
    <t>Angelsportverein Schierens.</t>
  </si>
  <si>
    <t>Blau-Weiß Wittorf</t>
  </si>
  <si>
    <t>Fachsparte Angelsport</t>
  </si>
  <si>
    <t>Fachsparte Judo/Jiu-Jitsu</t>
  </si>
  <si>
    <t>Fachsparte Karate/Teakwondo</t>
  </si>
  <si>
    <t>Fachsparte Reiten</t>
  </si>
  <si>
    <t>Fachsparte Tanzen</t>
  </si>
  <si>
    <t>Fachsparte Volleyball</t>
  </si>
  <si>
    <t>Fachsparte Wassersport</t>
  </si>
  <si>
    <t>FC Torpedo '76</t>
  </si>
  <si>
    <t>Flugsport-Club Neumünster</t>
  </si>
  <si>
    <t>Freie Turnerschaft Neum.</t>
  </si>
  <si>
    <t>Gehörlosensportfreund Nms</t>
  </si>
  <si>
    <t>Judo-Club Neumünster</t>
  </si>
  <si>
    <t>Karnevalsgesellschaft N-M</t>
  </si>
  <si>
    <t>Kneipp-Verein Neumünster</t>
  </si>
  <si>
    <t>Kreisfußballverband Neum.</t>
  </si>
  <si>
    <t>Kreishandballverband Nms</t>
  </si>
  <si>
    <t>Kreiskeglerverband Neum.</t>
  </si>
  <si>
    <t>Kreisschützenverband Nms</t>
  </si>
  <si>
    <t>Kreisschwimmverband Nms</t>
  </si>
  <si>
    <t>Kreistennisverband Neum.</t>
  </si>
  <si>
    <t>Kreistischtennisverband Nms</t>
  </si>
  <si>
    <t>Kreisturnverband Neumünster</t>
  </si>
  <si>
    <t>Postsportverein Neumünster</t>
  </si>
  <si>
    <t>Reit- u. Fahrgem. Neumünst.</t>
  </si>
  <si>
    <t>Reit- u. Fahrverein Amt Wasb</t>
  </si>
  <si>
    <t>Reiterverein Neumünster</t>
  </si>
  <si>
    <t>Ruder-Club Neumünster</t>
  </si>
  <si>
    <t>Schachclub Agon Neumünst</t>
  </si>
  <si>
    <t>Schießsportgemeinschaft G.</t>
  </si>
  <si>
    <t>Schützenverein Neumünster</t>
  </si>
  <si>
    <t>Segel-Club Neumünster</t>
  </si>
  <si>
    <t>Sportgemeinsch. Westend</t>
  </si>
  <si>
    <t>Sportkegeler-Verein Neum.</t>
  </si>
  <si>
    <t>Sportverein Tungendorf</t>
  </si>
  <si>
    <t>Squash-Verein Neumünster</t>
  </si>
  <si>
    <t>Tanzclub Rot-Gold Casino</t>
  </si>
  <si>
    <t>Tanzsportclub Neumünster</t>
  </si>
  <si>
    <t>Tauchclub Orca-Divers</t>
  </si>
  <si>
    <t>Tauchsportgruppe "Oceanic"</t>
  </si>
  <si>
    <t>Tennis- und Hockeyclub</t>
  </si>
  <si>
    <t>Tennis-Club Faldera</t>
  </si>
  <si>
    <t>Tennis-Club Neum.-Wittorf</t>
  </si>
  <si>
    <t>Turn- und Sportverein Einfeld</t>
  </si>
  <si>
    <t>Turn- u. Sportverein Gadeld.</t>
  </si>
  <si>
    <t>Turn- u. Sportverein Neum.</t>
  </si>
  <si>
    <t>Turnier u. Reintsportgem H.</t>
  </si>
  <si>
    <t>Türkspor Neumünster</t>
  </si>
  <si>
    <t>Verein für Rasensport Nms</t>
  </si>
  <si>
    <t>Volleyballclub Neumünster</t>
  </si>
  <si>
    <t>v. bes. Bedtg.</t>
  </si>
  <si>
    <t>MTSV Olympia Neumünster</t>
  </si>
  <si>
    <t>Differenzbetrag</t>
  </si>
  <si>
    <t>Fachsparte Boxen (MTSV)</t>
  </si>
  <si>
    <t>Polizeisportverein Union Nms</t>
  </si>
  <si>
    <t>Zugewiesene Beträge</t>
  </si>
  <si>
    <t>Windsurfing-Club Neumünst.</t>
  </si>
  <si>
    <t xml:space="preserve">Kreisleichtathletikverband </t>
  </si>
  <si>
    <t>Differenz zwischen dem Haushaltsansatz und den Ausgaben des  Kreissportverbandes   (Spalten 2 bis 8):</t>
  </si>
  <si>
    <t>Differenz zwischen dem Haushaltsansatz und den Ausgaben der Sportverwaltung   (Spalten 9 und 10):</t>
  </si>
  <si>
    <t>Erster Pool-Billard-Club Neumünster</t>
  </si>
  <si>
    <t>Erster Kanu-Klub Neumünster</t>
  </si>
  <si>
    <t>Erster Bowlingverein Neumünster</t>
  </si>
  <si>
    <t xml:space="preserve">Behind.-Sportgem. Neumünster </t>
  </si>
  <si>
    <t>Fachsparte Basketball</t>
  </si>
  <si>
    <t>SC Gut Heil Neumünster</t>
  </si>
  <si>
    <t>Summen</t>
  </si>
  <si>
    <t>gez. Politz</t>
  </si>
  <si>
    <t>im Auftrage:</t>
  </si>
  <si>
    <t xml:space="preserve">Ruthenberger SV </t>
  </si>
  <si>
    <t xml:space="preserve">Betriebssportverband </t>
  </si>
  <si>
    <t>wird 2007 nachgezahlt</t>
  </si>
  <si>
    <t>abzgl. Rückzahlung Fachsp. Basketball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</si>
</sst>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#,##0.00\ _€"/>
  </numFmts>
  <fonts count="5"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4" fontId="2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174" fontId="2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174" fontId="1" fillId="0" borderId="7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0" fontId="2" fillId="2" borderId="8" xfId="0" applyFont="1" applyFill="1" applyBorder="1" applyAlignment="1">
      <alignment/>
    </xf>
    <xf numFmtId="174" fontId="2" fillId="2" borderId="8" xfId="0" applyNumberFormat="1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2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74" fontId="2" fillId="2" borderId="7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="75" zoomScaleNormal="75" zoomScaleSheetLayoutView="75" workbookViewId="0" topLeftCell="A1">
      <selection activeCell="E3" sqref="E3"/>
    </sheetView>
  </sheetViews>
  <sheetFormatPr defaultColWidth="11.5546875" defaultRowHeight="15"/>
  <cols>
    <col min="1" max="1" width="21.5546875" style="1" customWidth="1"/>
    <col min="2" max="2" width="9.10546875" style="1" bestFit="1" customWidth="1"/>
    <col min="3" max="3" width="8.99609375" style="1" customWidth="1"/>
    <col min="4" max="4" width="8.77734375" style="1" customWidth="1"/>
    <col min="5" max="5" width="8.99609375" style="1" customWidth="1"/>
    <col min="6" max="7" width="8.6640625" style="1" customWidth="1"/>
    <col min="8" max="8" width="10.3359375" style="1" bestFit="1" customWidth="1"/>
    <col min="9" max="9" width="9.88671875" style="1" bestFit="1" customWidth="1"/>
    <col min="10" max="10" width="9.77734375" style="1" customWidth="1"/>
    <col min="11" max="11" width="10.21484375" style="3" bestFit="1" customWidth="1"/>
  </cols>
  <sheetData>
    <row r="1" spans="1:11" ht="15">
      <c r="A1" s="35" t="s">
        <v>0</v>
      </c>
      <c r="B1" s="11" t="s">
        <v>1</v>
      </c>
      <c r="C1" s="11" t="s">
        <v>3</v>
      </c>
      <c r="D1" s="11" t="s">
        <v>5</v>
      </c>
      <c r="E1" s="11" t="s">
        <v>7</v>
      </c>
      <c r="F1" s="11" t="s">
        <v>8</v>
      </c>
      <c r="G1" s="11" t="s">
        <v>10</v>
      </c>
      <c r="H1" s="11" t="s">
        <v>13</v>
      </c>
      <c r="I1" s="12" t="s">
        <v>12</v>
      </c>
      <c r="J1" s="13" t="s">
        <v>16</v>
      </c>
      <c r="K1" s="27" t="s">
        <v>86</v>
      </c>
    </row>
    <row r="2" spans="1:11" ht="15">
      <c r="A2" s="36"/>
      <c r="B2" s="7" t="s">
        <v>2</v>
      </c>
      <c r="C2" s="7" t="s">
        <v>4</v>
      </c>
      <c r="D2" s="7" t="s">
        <v>6</v>
      </c>
      <c r="E2" s="7" t="s">
        <v>70</v>
      </c>
      <c r="F2" s="7" t="s">
        <v>9</v>
      </c>
      <c r="G2" s="7" t="s">
        <v>11</v>
      </c>
      <c r="H2" s="7" t="s">
        <v>14</v>
      </c>
      <c r="I2" s="7" t="s">
        <v>15</v>
      </c>
      <c r="J2" s="14" t="s">
        <v>17</v>
      </c>
      <c r="K2" s="14"/>
    </row>
    <row r="3" spans="1:11" s="8" customFormat="1" ht="11.25">
      <c r="A3" s="28">
        <v>1</v>
      </c>
      <c r="B3" s="28">
        <v>2</v>
      </c>
      <c r="C3" s="28">
        <v>3</v>
      </c>
      <c r="D3" s="28">
        <v>4</v>
      </c>
      <c r="E3" s="28">
        <v>5</v>
      </c>
      <c r="F3" s="28">
        <v>6</v>
      </c>
      <c r="G3" s="28">
        <v>7</v>
      </c>
      <c r="H3" s="28">
        <v>8</v>
      </c>
      <c r="I3" s="28">
        <v>9</v>
      </c>
      <c r="J3" s="28">
        <v>10</v>
      </c>
      <c r="K3" s="29">
        <v>11</v>
      </c>
    </row>
    <row r="4" spans="1:11" ht="15">
      <c r="A4" s="21" t="s">
        <v>18</v>
      </c>
      <c r="B4" s="22">
        <v>74.71</v>
      </c>
      <c r="C4" s="22"/>
      <c r="D4" s="22"/>
      <c r="E4" s="22"/>
      <c r="F4" s="22"/>
      <c r="G4" s="22"/>
      <c r="H4" s="22"/>
      <c r="I4" s="22"/>
      <c r="J4" s="22">
        <v>1392.51</v>
      </c>
      <c r="K4" s="23">
        <f aca="true" t="shared" si="0" ref="K4:K61">SUM(B4:J4)</f>
        <v>1467.22</v>
      </c>
    </row>
    <row r="5" spans="1:11" ht="15">
      <c r="A5" s="21" t="s">
        <v>19</v>
      </c>
      <c r="B5" s="22">
        <v>92.85</v>
      </c>
      <c r="C5" s="22"/>
      <c r="D5" s="22"/>
      <c r="E5" s="22"/>
      <c r="F5" s="22"/>
      <c r="G5" s="22"/>
      <c r="H5" s="22"/>
      <c r="I5" s="22"/>
      <c r="J5" s="22"/>
      <c r="K5" s="23">
        <f t="shared" si="0"/>
        <v>92.85</v>
      </c>
    </row>
    <row r="6" spans="1:11" ht="15">
      <c r="A6" s="21" t="s">
        <v>83</v>
      </c>
      <c r="B6" s="22">
        <v>188.22</v>
      </c>
      <c r="C6" s="22"/>
      <c r="D6" s="22">
        <v>340.5</v>
      </c>
      <c r="E6" s="22"/>
      <c r="F6" s="22">
        <v>1100</v>
      </c>
      <c r="G6" s="22"/>
      <c r="H6" s="22"/>
      <c r="I6" s="22">
        <v>1662.59</v>
      </c>
      <c r="J6" s="22"/>
      <c r="K6" s="23">
        <f t="shared" si="0"/>
        <v>3291.31</v>
      </c>
    </row>
    <row r="7" spans="1:11" ht="15">
      <c r="A7" s="21" t="s">
        <v>90</v>
      </c>
      <c r="B7" s="22">
        <v>158.02</v>
      </c>
      <c r="C7" s="22">
        <v>50</v>
      </c>
      <c r="D7" s="22"/>
      <c r="E7" s="22"/>
      <c r="F7" s="22"/>
      <c r="G7" s="22"/>
      <c r="H7" s="22"/>
      <c r="I7" s="22"/>
      <c r="J7" s="22"/>
      <c r="K7" s="23">
        <f t="shared" si="0"/>
        <v>208.02</v>
      </c>
    </row>
    <row r="8" spans="1:11" ht="15">
      <c r="A8" s="21" t="s">
        <v>20</v>
      </c>
      <c r="B8" s="22">
        <v>2745.87</v>
      </c>
      <c r="C8" s="22"/>
      <c r="D8" s="22">
        <v>1142.5</v>
      </c>
      <c r="E8" s="22"/>
      <c r="F8" s="22"/>
      <c r="G8" s="22"/>
      <c r="H8" s="22">
        <v>1261.05</v>
      </c>
      <c r="I8" s="22">
        <v>11424.91</v>
      </c>
      <c r="J8" s="22">
        <v>8647.23</v>
      </c>
      <c r="K8" s="23">
        <f t="shared" si="0"/>
        <v>25221.56</v>
      </c>
    </row>
    <row r="9" spans="1:11" ht="15">
      <c r="A9" s="21" t="s">
        <v>82</v>
      </c>
      <c r="B9" s="22">
        <v>2.93</v>
      </c>
      <c r="C9" s="22"/>
      <c r="D9" s="22"/>
      <c r="E9" s="22"/>
      <c r="F9" s="22"/>
      <c r="G9" s="22"/>
      <c r="H9" s="22"/>
      <c r="I9" s="22"/>
      <c r="J9" s="22"/>
      <c r="K9" s="23">
        <f t="shared" si="0"/>
        <v>2.93</v>
      </c>
    </row>
    <row r="10" spans="1:11" ht="15">
      <c r="A10" s="21" t="s">
        <v>81</v>
      </c>
      <c r="B10" s="22">
        <v>274.06</v>
      </c>
      <c r="C10" s="22"/>
      <c r="D10" s="22">
        <v>70</v>
      </c>
      <c r="E10" s="22">
        <v>250</v>
      </c>
      <c r="F10" s="22"/>
      <c r="G10" s="22"/>
      <c r="H10" s="22"/>
      <c r="I10" s="22">
        <v>454.67</v>
      </c>
      <c r="J10" s="22">
        <v>642.75</v>
      </c>
      <c r="K10" s="23">
        <f t="shared" si="0"/>
        <v>1691.48</v>
      </c>
    </row>
    <row r="11" spans="1:11" ht="15">
      <c r="A11" s="21" t="s">
        <v>80</v>
      </c>
      <c r="B11" s="22">
        <v>100.85</v>
      </c>
      <c r="C11" s="22"/>
      <c r="D11" s="22"/>
      <c r="E11" s="22"/>
      <c r="F11" s="22"/>
      <c r="G11" s="22"/>
      <c r="H11" s="22"/>
      <c r="I11" s="22"/>
      <c r="J11" s="22"/>
      <c r="K11" s="23">
        <f t="shared" si="0"/>
        <v>100.85</v>
      </c>
    </row>
    <row r="12" spans="1:11" ht="15">
      <c r="A12" s="21" t="s">
        <v>21</v>
      </c>
      <c r="B12" s="22"/>
      <c r="C12" s="22"/>
      <c r="D12" s="22">
        <v>160</v>
      </c>
      <c r="E12" s="22"/>
      <c r="F12" s="22"/>
      <c r="G12" s="22"/>
      <c r="H12" s="22"/>
      <c r="I12" s="22"/>
      <c r="J12" s="22"/>
      <c r="K12" s="23">
        <f t="shared" si="0"/>
        <v>160</v>
      </c>
    </row>
    <row r="13" spans="1:11" ht="15">
      <c r="A13" s="21" t="s">
        <v>84</v>
      </c>
      <c r="B13" s="22"/>
      <c r="C13" s="22"/>
      <c r="D13" s="22">
        <v>190</v>
      </c>
      <c r="E13" s="22"/>
      <c r="F13" s="22"/>
      <c r="G13" s="22"/>
      <c r="H13" s="22"/>
      <c r="I13" s="22"/>
      <c r="J13" s="22"/>
      <c r="K13" s="23">
        <f t="shared" si="0"/>
        <v>190</v>
      </c>
    </row>
    <row r="14" spans="1:11" ht="15">
      <c r="A14" s="21" t="s">
        <v>73</v>
      </c>
      <c r="B14" s="22"/>
      <c r="C14" s="22"/>
      <c r="D14" s="22">
        <v>60</v>
      </c>
      <c r="E14" s="22"/>
      <c r="F14" s="22"/>
      <c r="G14" s="22"/>
      <c r="H14" s="22"/>
      <c r="I14" s="22"/>
      <c r="J14" s="22"/>
      <c r="K14" s="23">
        <f t="shared" si="0"/>
        <v>60</v>
      </c>
    </row>
    <row r="15" spans="1:11" ht="15">
      <c r="A15" s="21" t="s">
        <v>22</v>
      </c>
      <c r="B15" s="22"/>
      <c r="C15" s="22"/>
      <c r="D15" s="22">
        <v>230</v>
      </c>
      <c r="E15" s="22"/>
      <c r="F15" s="22"/>
      <c r="G15" s="22"/>
      <c r="H15" s="22"/>
      <c r="I15" s="22"/>
      <c r="J15" s="22"/>
      <c r="K15" s="23">
        <f t="shared" si="0"/>
        <v>230</v>
      </c>
    </row>
    <row r="16" spans="1:11" ht="15">
      <c r="A16" s="21" t="s">
        <v>23</v>
      </c>
      <c r="B16" s="22"/>
      <c r="C16" s="22"/>
      <c r="D16" s="22">
        <v>230</v>
      </c>
      <c r="E16" s="22"/>
      <c r="F16" s="22"/>
      <c r="G16" s="22"/>
      <c r="H16" s="22"/>
      <c r="I16" s="22"/>
      <c r="J16" s="22"/>
      <c r="K16" s="23">
        <f t="shared" si="0"/>
        <v>230</v>
      </c>
    </row>
    <row r="17" spans="1:11" ht="15">
      <c r="A17" s="21" t="s">
        <v>24</v>
      </c>
      <c r="B17" s="22"/>
      <c r="C17" s="22"/>
      <c r="D17" s="22">
        <v>380</v>
      </c>
      <c r="E17" s="22"/>
      <c r="F17" s="22"/>
      <c r="G17" s="22"/>
      <c r="H17" s="22"/>
      <c r="I17" s="22"/>
      <c r="J17" s="22"/>
      <c r="K17" s="23">
        <f t="shared" si="0"/>
        <v>380</v>
      </c>
    </row>
    <row r="18" spans="1:11" ht="15">
      <c r="A18" s="21" t="s">
        <v>25</v>
      </c>
      <c r="B18" s="22"/>
      <c r="C18" s="22"/>
      <c r="D18" s="22">
        <v>230</v>
      </c>
      <c r="E18" s="22"/>
      <c r="F18" s="22"/>
      <c r="G18" s="22"/>
      <c r="H18" s="22"/>
      <c r="I18" s="22"/>
      <c r="J18" s="22"/>
      <c r="K18" s="23">
        <f t="shared" si="0"/>
        <v>230</v>
      </c>
    </row>
    <row r="19" spans="1:11" ht="15">
      <c r="A19" s="21" t="s">
        <v>26</v>
      </c>
      <c r="B19" s="22"/>
      <c r="C19" s="22"/>
      <c r="D19" s="22">
        <v>190</v>
      </c>
      <c r="E19" s="22"/>
      <c r="F19" s="22"/>
      <c r="G19" s="22"/>
      <c r="H19" s="22"/>
      <c r="I19" s="22"/>
      <c r="J19" s="22"/>
      <c r="K19" s="23">
        <f t="shared" si="0"/>
        <v>190</v>
      </c>
    </row>
    <row r="20" spans="1:11" ht="15">
      <c r="A20" s="21" t="s">
        <v>27</v>
      </c>
      <c r="B20" s="22"/>
      <c r="C20" s="22"/>
      <c r="D20" s="22">
        <v>470</v>
      </c>
      <c r="E20" s="22"/>
      <c r="F20" s="22"/>
      <c r="G20" s="22"/>
      <c r="H20" s="22"/>
      <c r="I20" s="22"/>
      <c r="J20" s="22"/>
      <c r="K20" s="23">
        <f t="shared" si="0"/>
        <v>470</v>
      </c>
    </row>
    <row r="21" spans="1:11" ht="15">
      <c r="A21" s="21" t="s">
        <v>28</v>
      </c>
      <c r="B21" s="24">
        <v>420.36</v>
      </c>
      <c r="C21" s="24"/>
      <c r="D21" s="22"/>
      <c r="E21" s="22"/>
      <c r="F21" s="22"/>
      <c r="G21" s="22"/>
      <c r="H21" s="22"/>
      <c r="I21" s="22">
        <v>960.94</v>
      </c>
      <c r="J21" s="22"/>
      <c r="K21" s="23">
        <f t="shared" si="0"/>
        <v>1381.3000000000002</v>
      </c>
    </row>
    <row r="22" spans="1:11" ht="15">
      <c r="A22" s="21" t="s">
        <v>29</v>
      </c>
      <c r="B22" s="24">
        <v>61.44</v>
      </c>
      <c r="C22" s="24"/>
      <c r="D22" s="22"/>
      <c r="E22" s="22"/>
      <c r="F22" s="22"/>
      <c r="G22" s="22"/>
      <c r="H22" s="22"/>
      <c r="I22" s="22">
        <v>1154.25</v>
      </c>
      <c r="J22" s="22">
        <v>11377.46</v>
      </c>
      <c r="K22" s="23">
        <f t="shared" si="0"/>
        <v>12593.15</v>
      </c>
    </row>
    <row r="23" spans="1:11" ht="15">
      <c r="A23" s="21" t="s">
        <v>30</v>
      </c>
      <c r="B23" s="24">
        <v>2337.79</v>
      </c>
      <c r="C23" s="24"/>
      <c r="D23" s="22"/>
      <c r="E23" s="22"/>
      <c r="F23" s="22"/>
      <c r="G23" s="22"/>
      <c r="H23" s="22"/>
      <c r="I23" s="22">
        <v>2589.84</v>
      </c>
      <c r="J23" s="22">
        <v>11762.4</v>
      </c>
      <c r="K23" s="23">
        <f t="shared" si="0"/>
        <v>16690.03</v>
      </c>
    </row>
    <row r="24" spans="1:11" ht="15">
      <c r="A24" s="21" t="s">
        <v>31</v>
      </c>
      <c r="B24" s="24"/>
      <c r="C24" s="24"/>
      <c r="D24" s="22"/>
      <c r="E24" s="22"/>
      <c r="F24" s="22">
        <v>500</v>
      </c>
      <c r="G24" s="22"/>
      <c r="H24" s="22"/>
      <c r="I24" s="22"/>
      <c r="J24" s="22"/>
      <c r="K24" s="23">
        <f t="shared" si="0"/>
        <v>500</v>
      </c>
    </row>
    <row r="25" spans="1:11" ht="15">
      <c r="A25" s="21" t="s">
        <v>32</v>
      </c>
      <c r="B25" s="24">
        <v>131.86</v>
      </c>
      <c r="C25" s="24"/>
      <c r="D25" s="22"/>
      <c r="E25" s="22"/>
      <c r="F25" s="22"/>
      <c r="G25" s="22"/>
      <c r="H25" s="22"/>
      <c r="I25" s="22">
        <v>1136.49</v>
      </c>
      <c r="J25" s="22"/>
      <c r="K25" s="23">
        <f t="shared" si="0"/>
        <v>1268.35</v>
      </c>
    </row>
    <row r="26" spans="1:11" ht="15">
      <c r="A26" s="21" t="s">
        <v>33</v>
      </c>
      <c r="B26" s="24">
        <v>335.89</v>
      </c>
      <c r="C26" s="24"/>
      <c r="D26" s="22"/>
      <c r="E26" s="22"/>
      <c r="F26" s="22"/>
      <c r="G26" s="22"/>
      <c r="H26" s="22"/>
      <c r="I26" s="22">
        <v>1177.72</v>
      </c>
      <c r="J26" s="22"/>
      <c r="K26" s="23">
        <f t="shared" si="0"/>
        <v>1513.6100000000001</v>
      </c>
    </row>
    <row r="27" spans="1:11" ht="15">
      <c r="A27" s="21" t="s">
        <v>34</v>
      </c>
      <c r="B27" s="24"/>
      <c r="C27" s="24"/>
      <c r="D27" s="22"/>
      <c r="E27" s="22"/>
      <c r="F27" s="22"/>
      <c r="G27" s="22"/>
      <c r="H27" s="22"/>
      <c r="I27" s="22">
        <v>3370.16</v>
      </c>
      <c r="J27" s="22"/>
      <c r="K27" s="23">
        <f t="shared" si="0"/>
        <v>3370.16</v>
      </c>
    </row>
    <row r="28" spans="1:11" ht="15">
      <c r="A28" s="21" t="s">
        <v>35</v>
      </c>
      <c r="B28" s="24"/>
      <c r="C28" s="24"/>
      <c r="D28" s="22">
        <v>1220</v>
      </c>
      <c r="E28" s="22">
        <v>1000</v>
      </c>
      <c r="F28" s="22"/>
      <c r="G28" s="22"/>
      <c r="H28" s="22"/>
      <c r="I28" s="22"/>
      <c r="J28" s="22"/>
      <c r="K28" s="23">
        <f t="shared" si="0"/>
        <v>2220</v>
      </c>
    </row>
    <row r="29" spans="1:11" ht="15">
      <c r="A29" s="21" t="s">
        <v>36</v>
      </c>
      <c r="B29" s="24"/>
      <c r="C29" s="24"/>
      <c r="D29" s="22">
        <v>760</v>
      </c>
      <c r="E29" s="22"/>
      <c r="F29" s="22"/>
      <c r="G29" s="22"/>
      <c r="H29" s="22"/>
      <c r="I29" s="22">
        <v>342.19</v>
      </c>
      <c r="J29" s="22"/>
      <c r="K29" s="23">
        <f t="shared" si="0"/>
        <v>1102.19</v>
      </c>
    </row>
    <row r="30" spans="1:11" ht="15">
      <c r="A30" s="21" t="s">
        <v>37</v>
      </c>
      <c r="B30" s="24"/>
      <c r="C30" s="24"/>
      <c r="D30" s="22">
        <v>460</v>
      </c>
      <c r="E30" s="22"/>
      <c r="F30" s="22"/>
      <c r="G30" s="22"/>
      <c r="H30" s="22"/>
      <c r="I30" s="22"/>
      <c r="J30" s="22"/>
      <c r="K30" s="23">
        <f t="shared" si="0"/>
        <v>460</v>
      </c>
    </row>
    <row r="31" spans="1:11" ht="15">
      <c r="A31" s="21" t="s">
        <v>77</v>
      </c>
      <c r="B31" s="24"/>
      <c r="C31" s="24"/>
      <c r="D31" s="22">
        <v>530</v>
      </c>
      <c r="E31" s="22"/>
      <c r="F31" s="22"/>
      <c r="G31" s="22"/>
      <c r="H31" s="22"/>
      <c r="I31" s="22"/>
      <c r="J31" s="22"/>
      <c r="K31" s="23">
        <f>SUM(B31:J31)</f>
        <v>530</v>
      </c>
    </row>
    <row r="32" spans="1:11" ht="15">
      <c r="A32" s="21" t="s">
        <v>38</v>
      </c>
      <c r="B32" s="24"/>
      <c r="C32" s="24"/>
      <c r="D32" s="22">
        <v>230</v>
      </c>
      <c r="E32" s="22"/>
      <c r="F32" s="22"/>
      <c r="G32" s="22"/>
      <c r="H32" s="22"/>
      <c r="I32" s="22"/>
      <c r="J32" s="22"/>
      <c r="K32" s="23">
        <f t="shared" si="0"/>
        <v>230</v>
      </c>
    </row>
    <row r="33" spans="1:11" ht="15">
      <c r="A33" s="21" t="s">
        <v>39</v>
      </c>
      <c r="B33" s="24"/>
      <c r="C33" s="24"/>
      <c r="D33" s="22">
        <v>990</v>
      </c>
      <c r="E33" s="22"/>
      <c r="F33" s="22"/>
      <c r="G33" s="22"/>
      <c r="H33" s="22"/>
      <c r="I33" s="22"/>
      <c r="J33" s="22"/>
      <c r="K33" s="23">
        <f t="shared" si="0"/>
        <v>990</v>
      </c>
    </row>
    <row r="34" spans="1:11" ht="15">
      <c r="A34" s="21" t="s">
        <v>40</v>
      </c>
      <c r="B34" s="24"/>
      <c r="C34" s="24"/>
      <c r="D34" s="22">
        <v>990</v>
      </c>
      <c r="E34" s="22"/>
      <c r="F34" s="22"/>
      <c r="G34" s="22"/>
      <c r="H34" s="22"/>
      <c r="I34" s="22"/>
      <c r="J34" s="22"/>
      <c r="K34" s="23">
        <f t="shared" si="0"/>
        <v>990</v>
      </c>
    </row>
    <row r="35" spans="1:11" ht="15">
      <c r="A35" s="21" t="s">
        <v>41</v>
      </c>
      <c r="B35" s="24"/>
      <c r="C35" s="24"/>
      <c r="D35" s="22">
        <v>270</v>
      </c>
      <c r="E35" s="22"/>
      <c r="F35" s="22"/>
      <c r="G35" s="22"/>
      <c r="H35" s="22"/>
      <c r="I35" s="22"/>
      <c r="J35" s="22"/>
      <c r="K35" s="23">
        <f t="shared" si="0"/>
        <v>270</v>
      </c>
    </row>
    <row r="36" spans="1:11" ht="15">
      <c r="A36" s="21" t="s">
        <v>42</v>
      </c>
      <c r="B36" s="24"/>
      <c r="C36" s="24"/>
      <c r="D36" s="22">
        <v>910</v>
      </c>
      <c r="E36" s="22"/>
      <c r="F36" s="22"/>
      <c r="G36" s="22"/>
      <c r="H36" s="22"/>
      <c r="I36" s="22"/>
      <c r="J36" s="22"/>
      <c r="K36" s="23">
        <f t="shared" si="0"/>
        <v>910</v>
      </c>
    </row>
    <row r="37" spans="1:11" ht="15">
      <c r="A37" s="21" t="s">
        <v>71</v>
      </c>
      <c r="B37" s="24">
        <v>2100.16</v>
      </c>
      <c r="C37" s="24"/>
      <c r="D37" s="22"/>
      <c r="E37" s="22"/>
      <c r="F37" s="22"/>
      <c r="G37" s="22"/>
      <c r="H37" s="22"/>
      <c r="I37" s="22">
        <v>13142</v>
      </c>
      <c r="J37" s="22">
        <v>23527.03</v>
      </c>
      <c r="K37" s="23">
        <f t="shared" si="0"/>
        <v>38769.19</v>
      </c>
    </row>
    <row r="38" spans="1:11" ht="15">
      <c r="A38" s="21" t="s">
        <v>74</v>
      </c>
      <c r="B38" s="24">
        <v>3930.36</v>
      </c>
      <c r="C38" s="24"/>
      <c r="D38" s="22"/>
      <c r="E38" s="22"/>
      <c r="F38" s="22"/>
      <c r="G38" s="22"/>
      <c r="H38" s="22">
        <v>333</v>
      </c>
      <c r="I38" s="22">
        <v>9251.42</v>
      </c>
      <c r="J38" s="22">
        <v>12533.41</v>
      </c>
      <c r="K38" s="23">
        <f t="shared" si="0"/>
        <v>26048.190000000002</v>
      </c>
    </row>
    <row r="39" spans="1:11" ht="15">
      <c r="A39" s="21" t="s">
        <v>43</v>
      </c>
      <c r="B39" s="24">
        <v>489.98</v>
      </c>
      <c r="C39" s="24"/>
      <c r="D39" s="22"/>
      <c r="E39" s="22"/>
      <c r="F39" s="22"/>
      <c r="G39" s="22"/>
      <c r="H39" s="22"/>
      <c r="I39" s="22">
        <v>1713.8</v>
      </c>
      <c r="J39" s="22"/>
      <c r="K39" s="23">
        <f t="shared" si="0"/>
        <v>2203.7799999999997</v>
      </c>
    </row>
    <row r="40" spans="1:11" ht="15">
      <c r="A40" s="21" t="s">
        <v>44</v>
      </c>
      <c r="B40" s="24">
        <v>121.72</v>
      </c>
      <c r="C40" s="24"/>
      <c r="D40" s="22"/>
      <c r="E40" s="22"/>
      <c r="F40" s="22"/>
      <c r="G40" s="22"/>
      <c r="H40" s="22"/>
      <c r="I40" s="22"/>
      <c r="J40" s="22"/>
      <c r="K40" s="23">
        <f t="shared" si="0"/>
        <v>121.72</v>
      </c>
    </row>
    <row r="41" spans="1:11" ht="15">
      <c r="A41" s="21" t="s">
        <v>45</v>
      </c>
      <c r="B41" s="24">
        <v>153.91</v>
      </c>
      <c r="C41" s="24"/>
      <c r="D41" s="22"/>
      <c r="E41" s="22"/>
      <c r="F41" s="22"/>
      <c r="G41" s="22"/>
      <c r="H41" s="22"/>
      <c r="I41" s="22"/>
      <c r="J41" s="22"/>
      <c r="K41" s="23">
        <f t="shared" si="0"/>
        <v>153.91</v>
      </c>
    </row>
    <row r="42" spans="1:11" ht="15">
      <c r="A42" s="21" t="s">
        <v>46</v>
      </c>
      <c r="B42" s="24">
        <v>265.28</v>
      </c>
      <c r="C42" s="24"/>
      <c r="D42" s="22"/>
      <c r="E42" s="22"/>
      <c r="F42" s="22"/>
      <c r="G42" s="22"/>
      <c r="H42" s="22"/>
      <c r="I42" s="22">
        <v>1439.73</v>
      </c>
      <c r="J42" s="22">
        <v>9369.92</v>
      </c>
      <c r="K42" s="23">
        <f t="shared" si="0"/>
        <v>11074.93</v>
      </c>
    </row>
    <row r="43" spans="1:11" ht="15">
      <c r="A43" s="21" t="s">
        <v>89</v>
      </c>
      <c r="B43" s="24">
        <v>474.2</v>
      </c>
      <c r="C43" s="24"/>
      <c r="D43" s="22"/>
      <c r="E43" s="22"/>
      <c r="F43" s="22"/>
      <c r="G43" s="22"/>
      <c r="H43" s="22">
        <v>109.6</v>
      </c>
      <c r="I43" s="22">
        <v>174.31</v>
      </c>
      <c r="J43" s="22"/>
      <c r="K43" s="23">
        <f>SUM(B43:J43)</f>
        <v>758.1099999999999</v>
      </c>
    </row>
    <row r="44" spans="1:11" ht="15">
      <c r="A44" s="21" t="s">
        <v>47</v>
      </c>
      <c r="B44" s="24">
        <v>517.89</v>
      </c>
      <c r="C44" s="24"/>
      <c r="D44" s="22"/>
      <c r="E44" s="22"/>
      <c r="F44" s="22"/>
      <c r="G44" s="22"/>
      <c r="H44" s="22"/>
      <c r="I44" s="22">
        <v>218.12</v>
      </c>
      <c r="J44" s="22">
        <v>1774.39</v>
      </c>
      <c r="K44" s="23">
        <f t="shared" si="0"/>
        <v>2510.4</v>
      </c>
    </row>
    <row r="45" spans="1:11" ht="15">
      <c r="A45" s="21" t="s">
        <v>85</v>
      </c>
      <c r="B45" s="24">
        <v>2889.19</v>
      </c>
      <c r="C45" s="24"/>
      <c r="D45" s="22">
        <v>1950</v>
      </c>
      <c r="E45" s="22"/>
      <c r="F45" s="22"/>
      <c r="G45" s="22"/>
      <c r="H45" s="22"/>
      <c r="I45" s="22">
        <v>13981.09</v>
      </c>
      <c r="J45" s="22">
        <v>17259.75</v>
      </c>
      <c r="K45" s="23">
        <f t="shared" si="0"/>
        <v>36080.03</v>
      </c>
    </row>
    <row r="46" spans="1:11" ht="15">
      <c r="A46" s="21" t="s">
        <v>48</v>
      </c>
      <c r="B46" s="24">
        <v>35.12</v>
      </c>
      <c r="C46" s="24"/>
      <c r="D46" s="22"/>
      <c r="E46" s="22"/>
      <c r="F46" s="22"/>
      <c r="G46" s="22"/>
      <c r="H46" s="22"/>
      <c r="I46" s="22"/>
      <c r="J46" s="22"/>
      <c r="K46" s="23">
        <f t="shared" si="0"/>
        <v>35.12</v>
      </c>
    </row>
    <row r="47" spans="1:11" ht="15">
      <c r="A47" s="21" t="s">
        <v>49</v>
      </c>
      <c r="B47" s="24">
        <v>8.78</v>
      </c>
      <c r="C47" s="24"/>
      <c r="D47" s="22"/>
      <c r="E47" s="22"/>
      <c r="F47" s="22"/>
      <c r="G47" s="22"/>
      <c r="H47" s="22"/>
      <c r="I47" s="22"/>
      <c r="J47" s="22"/>
      <c r="K47" s="23">
        <f t="shared" si="0"/>
        <v>8.78</v>
      </c>
    </row>
    <row r="48" spans="1:11" ht="15">
      <c r="A48" s="21" t="s">
        <v>50</v>
      </c>
      <c r="B48" s="24">
        <v>52.86</v>
      </c>
      <c r="C48" s="24"/>
      <c r="D48" s="22"/>
      <c r="E48" s="22"/>
      <c r="F48" s="22"/>
      <c r="G48" s="22"/>
      <c r="H48" s="22"/>
      <c r="I48" s="22"/>
      <c r="J48" s="22">
        <v>4878.04</v>
      </c>
      <c r="K48" s="23">
        <f t="shared" si="0"/>
        <v>4930.9</v>
      </c>
    </row>
    <row r="49" spans="1:11" ht="15">
      <c r="A49" s="21" t="s">
        <v>51</v>
      </c>
      <c r="B49" s="24">
        <v>192.72</v>
      </c>
      <c r="C49" s="24"/>
      <c r="D49" s="22">
        <v>350</v>
      </c>
      <c r="E49" s="22"/>
      <c r="F49" s="22"/>
      <c r="G49" s="22"/>
      <c r="H49" s="22"/>
      <c r="I49" s="22">
        <v>3311.7</v>
      </c>
      <c r="J49" s="22">
        <v>2131.72</v>
      </c>
      <c r="K49" s="23">
        <f t="shared" si="0"/>
        <v>5986.139999999999</v>
      </c>
    </row>
    <row r="50" spans="1:11" ht="15">
      <c r="A50" s="21" t="s">
        <v>52</v>
      </c>
      <c r="B50" s="24">
        <v>369.63</v>
      </c>
      <c r="C50" s="24"/>
      <c r="D50" s="24"/>
      <c r="E50" s="22"/>
      <c r="F50" s="22"/>
      <c r="G50" s="22"/>
      <c r="H50" s="22"/>
      <c r="I50" s="22">
        <v>216.17</v>
      </c>
      <c r="J50" s="22"/>
      <c r="K50" s="23">
        <f t="shared" si="0"/>
        <v>585.8</v>
      </c>
    </row>
    <row r="51" spans="1:11" ht="15">
      <c r="A51" s="21" t="s">
        <v>53</v>
      </c>
      <c r="B51" s="24">
        <v>100.06</v>
      </c>
      <c r="C51" s="24"/>
      <c r="D51" s="22"/>
      <c r="E51" s="22">
        <v>100</v>
      </c>
      <c r="F51" s="22"/>
      <c r="G51" s="22"/>
      <c r="H51" s="22"/>
      <c r="I51" s="22"/>
      <c r="J51" s="22">
        <v>4076.31</v>
      </c>
      <c r="K51" s="23">
        <f t="shared" si="0"/>
        <v>4276.37</v>
      </c>
    </row>
    <row r="52" spans="1:11" ht="15">
      <c r="A52" s="21" t="s">
        <v>54</v>
      </c>
      <c r="B52" s="24">
        <v>7701.28</v>
      </c>
      <c r="C52" s="24"/>
      <c r="D52" s="22"/>
      <c r="E52" s="22"/>
      <c r="F52" s="22"/>
      <c r="G52" s="22"/>
      <c r="H52" s="22"/>
      <c r="I52" s="22">
        <v>22617.63</v>
      </c>
      <c r="J52" s="22">
        <v>23820.19</v>
      </c>
      <c r="K52" s="23">
        <f t="shared" si="0"/>
        <v>54139.1</v>
      </c>
    </row>
    <row r="53" spans="1:11" ht="15">
      <c r="A53" s="21" t="s">
        <v>55</v>
      </c>
      <c r="B53" s="24">
        <v>131.67</v>
      </c>
      <c r="C53" s="24"/>
      <c r="D53" s="22"/>
      <c r="E53" s="22">
        <v>150</v>
      </c>
      <c r="F53" s="22"/>
      <c r="G53" s="22"/>
      <c r="H53" s="22"/>
      <c r="I53" s="22">
        <v>1283.45</v>
      </c>
      <c r="J53" s="22"/>
      <c r="K53" s="23">
        <f t="shared" si="0"/>
        <v>1565.12</v>
      </c>
    </row>
    <row r="54" spans="1:11" ht="15">
      <c r="A54" s="21" t="s">
        <v>56</v>
      </c>
      <c r="B54" s="24">
        <v>205.99</v>
      </c>
      <c r="C54" s="24"/>
      <c r="D54" s="22"/>
      <c r="E54" s="22"/>
      <c r="F54" s="22"/>
      <c r="G54" s="22"/>
      <c r="H54" s="22"/>
      <c r="I54" s="22">
        <v>1510.32</v>
      </c>
      <c r="J54" s="22"/>
      <c r="K54" s="23">
        <f t="shared" si="0"/>
        <v>1716.31</v>
      </c>
    </row>
    <row r="55" spans="1:11" ht="15">
      <c r="A55" s="21" t="s">
        <v>57</v>
      </c>
      <c r="B55" s="24">
        <v>160.74</v>
      </c>
      <c r="C55" s="24"/>
      <c r="D55" s="22"/>
      <c r="E55" s="22"/>
      <c r="F55" s="22"/>
      <c r="G55" s="22"/>
      <c r="H55" s="22"/>
      <c r="I55" s="22"/>
      <c r="J55" s="22"/>
      <c r="K55" s="23">
        <f t="shared" si="0"/>
        <v>160.74</v>
      </c>
    </row>
    <row r="56" spans="1:11" ht="15">
      <c r="A56" s="21" t="s">
        <v>58</v>
      </c>
      <c r="B56" s="24">
        <v>14.63</v>
      </c>
      <c r="C56" s="24"/>
      <c r="D56" s="22"/>
      <c r="E56" s="22"/>
      <c r="F56" s="22"/>
      <c r="G56" s="22"/>
      <c r="H56" s="22"/>
      <c r="I56" s="22">
        <v>92.63</v>
      </c>
      <c r="J56" s="22"/>
      <c r="K56" s="23">
        <f t="shared" si="0"/>
        <v>107.25999999999999</v>
      </c>
    </row>
    <row r="57" spans="1:11" ht="15">
      <c r="A57" s="21" t="s">
        <v>59</v>
      </c>
      <c r="B57" s="24">
        <v>76.07</v>
      </c>
      <c r="C57" s="24"/>
      <c r="D57" s="22"/>
      <c r="E57" s="22"/>
      <c r="F57" s="22"/>
      <c r="G57" s="22"/>
      <c r="H57" s="22"/>
      <c r="I57" s="22"/>
      <c r="J57" s="22"/>
      <c r="K57" s="23">
        <f t="shared" si="0"/>
        <v>76.07</v>
      </c>
    </row>
    <row r="58" spans="1:11" ht="15">
      <c r="A58" s="21" t="s">
        <v>60</v>
      </c>
      <c r="B58" s="24">
        <v>913.66</v>
      </c>
      <c r="C58" s="24"/>
      <c r="D58" s="22">
        <v>250</v>
      </c>
      <c r="E58" s="22"/>
      <c r="F58" s="22"/>
      <c r="G58" s="22"/>
      <c r="H58" s="22"/>
      <c r="I58" s="22">
        <v>3655.25</v>
      </c>
      <c r="J58" s="22">
        <v>11324.12</v>
      </c>
      <c r="K58" s="23">
        <f t="shared" si="0"/>
        <v>16143.03</v>
      </c>
    </row>
    <row r="59" spans="1:11" ht="15">
      <c r="A59" s="21" t="s">
        <v>61</v>
      </c>
      <c r="B59" s="24"/>
      <c r="C59" s="24"/>
      <c r="D59" s="22"/>
      <c r="E59" s="22"/>
      <c r="F59" s="22"/>
      <c r="G59" s="22"/>
      <c r="H59" s="22"/>
      <c r="I59" s="22"/>
      <c r="J59" s="22">
        <v>1656.19</v>
      </c>
      <c r="K59" s="23">
        <f t="shared" si="0"/>
        <v>1656.19</v>
      </c>
    </row>
    <row r="60" spans="1:11" ht="15">
      <c r="A60" s="21" t="s">
        <v>62</v>
      </c>
      <c r="B60" s="24">
        <v>160.53</v>
      </c>
      <c r="C60" s="24"/>
      <c r="D60" s="22"/>
      <c r="E60" s="22"/>
      <c r="F60" s="22"/>
      <c r="G60" s="22"/>
      <c r="H60" s="22"/>
      <c r="I60" s="22">
        <v>496.61</v>
      </c>
      <c r="J60" s="22">
        <v>3962.34</v>
      </c>
      <c r="K60" s="23">
        <f t="shared" si="0"/>
        <v>4619.4800000000005</v>
      </c>
    </row>
    <row r="61" spans="1:11" ht="15">
      <c r="A61" s="21" t="s">
        <v>63</v>
      </c>
      <c r="B61" s="24">
        <v>2848.63</v>
      </c>
      <c r="C61" s="24"/>
      <c r="D61" s="22"/>
      <c r="E61" s="22">
        <v>150</v>
      </c>
      <c r="F61" s="22"/>
      <c r="G61" s="22"/>
      <c r="H61" s="22"/>
      <c r="I61" s="22">
        <v>5888.91</v>
      </c>
      <c r="J61" s="22">
        <v>22422.12</v>
      </c>
      <c r="K61" s="23">
        <f t="shared" si="0"/>
        <v>31309.66</v>
      </c>
    </row>
    <row r="62" spans="1:11" ht="15">
      <c r="A62" s="21" t="s">
        <v>64</v>
      </c>
      <c r="B62" s="24">
        <v>2866.59</v>
      </c>
      <c r="C62" s="24"/>
      <c r="D62" s="22"/>
      <c r="E62" s="22"/>
      <c r="F62" s="22"/>
      <c r="G62" s="22"/>
      <c r="H62" s="22">
        <v>182.87</v>
      </c>
      <c r="I62" s="22">
        <v>7995.79</v>
      </c>
      <c r="J62" s="22">
        <v>16421.71</v>
      </c>
      <c r="K62" s="23">
        <f aca="true" t="shared" si="1" ref="K62:K69">SUM(B62:J62)</f>
        <v>27466.96</v>
      </c>
    </row>
    <row r="63" spans="1:11" ht="15">
      <c r="A63" s="21" t="s">
        <v>65</v>
      </c>
      <c r="B63" s="24">
        <v>491.94</v>
      </c>
      <c r="C63" s="24"/>
      <c r="D63" s="22"/>
      <c r="E63" s="22"/>
      <c r="F63" s="22"/>
      <c r="G63" s="22"/>
      <c r="H63" s="22"/>
      <c r="I63" s="22">
        <v>2971.19</v>
      </c>
      <c r="J63" s="22"/>
      <c r="K63" s="23">
        <f t="shared" si="1"/>
        <v>3463.13</v>
      </c>
    </row>
    <row r="64" spans="1:11" ht="15">
      <c r="A64" s="21" t="s">
        <v>66</v>
      </c>
      <c r="B64" s="24">
        <v>5.86</v>
      </c>
      <c r="C64" s="24"/>
      <c r="D64" s="22"/>
      <c r="E64" s="22">
        <v>1000</v>
      </c>
      <c r="F64" s="22"/>
      <c r="G64" s="22"/>
      <c r="H64" s="22"/>
      <c r="I64" s="22"/>
      <c r="J64" s="22"/>
      <c r="K64" s="23">
        <f t="shared" si="1"/>
        <v>1005.86</v>
      </c>
    </row>
    <row r="65" spans="1:11" ht="15">
      <c r="A65" s="21" t="s">
        <v>67</v>
      </c>
      <c r="B65" s="24">
        <v>205.19</v>
      </c>
      <c r="C65" s="24"/>
      <c r="D65" s="22"/>
      <c r="E65" s="22"/>
      <c r="F65" s="22"/>
      <c r="G65" s="22"/>
      <c r="H65" s="22"/>
      <c r="I65" s="22">
        <v>1454.8</v>
      </c>
      <c r="J65" s="22"/>
      <c r="K65" s="23">
        <f t="shared" si="1"/>
        <v>1659.99</v>
      </c>
    </row>
    <row r="66" spans="1:11" ht="15">
      <c r="A66" s="21" t="s">
        <v>68</v>
      </c>
      <c r="B66" s="24">
        <v>465.42</v>
      </c>
      <c r="C66" s="24"/>
      <c r="D66" s="22"/>
      <c r="E66" s="22"/>
      <c r="F66" s="22"/>
      <c r="G66" s="22"/>
      <c r="H66" s="22"/>
      <c r="I66" s="22">
        <v>2437.33</v>
      </c>
      <c r="J66" s="22">
        <v>16020.41</v>
      </c>
      <c r="K66" s="23">
        <f t="shared" si="1"/>
        <v>18923.16</v>
      </c>
    </row>
    <row r="67" spans="1:11" ht="15">
      <c r="A67" s="21" t="s">
        <v>69</v>
      </c>
      <c r="B67" s="24">
        <v>313.85</v>
      </c>
      <c r="C67" s="24"/>
      <c r="D67" s="22"/>
      <c r="E67" s="22"/>
      <c r="F67" s="22"/>
      <c r="G67" s="22"/>
      <c r="H67" s="22"/>
      <c r="I67" s="22">
        <v>1845.57</v>
      </c>
      <c r="J67" s="22"/>
      <c r="K67" s="23">
        <f t="shared" si="1"/>
        <v>2159.42</v>
      </c>
    </row>
    <row r="68" spans="1:11" s="4" customFormat="1" ht="15">
      <c r="A68" s="21" t="s">
        <v>76</v>
      </c>
      <c r="B68" s="24">
        <v>11.72</v>
      </c>
      <c r="C68" s="24"/>
      <c r="D68" s="22"/>
      <c r="E68" s="22"/>
      <c r="F68" s="22"/>
      <c r="G68" s="22"/>
      <c r="H68" s="22"/>
      <c r="I68" s="22"/>
      <c r="J68" s="22"/>
      <c r="K68" s="23">
        <f t="shared" si="1"/>
        <v>11.72</v>
      </c>
    </row>
    <row r="69" spans="1:11" s="30" customFormat="1" ht="15">
      <c r="A69" s="21" t="s">
        <v>92</v>
      </c>
      <c r="B69" s="24"/>
      <c r="C69" s="24"/>
      <c r="D69" s="22">
        <v>190</v>
      </c>
      <c r="E69" s="22"/>
      <c r="F69" s="22"/>
      <c r="G69" s="22"/>
      <c r="H69" s="22"/>
      <c r="I69" s="22"/>
      <c r="J69" s="22"/>
      <c r="K69" s="23">
        <f t="shared" si="1"/>
        <v>190</v>
      </c>
    </row>
    <row r="70" spans="1:11" s="6" customFormat="1" ht="16.5" thickBot="1">
      <c r="A70" s="25" t="s">
        <v>86</v>
      </c>
      <c r="B70" s="34">
        <f>SUM(B4:B68)</f>
        <v>35200.48</v>
      </c>
      <c r="C70" s="34">
        <f>SUM(C4:C68)</f>
        <v>50</v>
      </c>
      <c r="D70" s="34">
        <f>SUM(D4:D68)-D69</f>
        <v>12413</v>
      </c>
      <c r="E70" s="34">
        <f aca="true" t="shared" si="2" ref="E70:J70">SUM(E4:E68)</f>
        <v>2650</v>
      </c>
      <c r="F70" s="34">
        <f t="shared" si="2"/>
        <v>1600</v>
      </c>
      <c r="G70" s="34">
        <f t="shared" si="2"/>
        <v>0</v>
      </c>
      <c r="H70" s="34">
        <f t="shared" si="2"/>
        <v>1886.52</v>
      </c>
      <c r="I70" s="34">
        <f t="shared" si="2"/>
        <v>119971.58000000003</v>
      </c>
      <c r="J70" s="34">
        <f t="shared" si="2"/>
        <v>204999.99999999997</v>
      </c>
      <c r="K70" s="26">
        <f>SUM(K4:K68)-K69</f>
        <v>378771.57999999984</v>
      </c>
    </row>
    <row r="71" spans="1:11" ht="15.75" thickTop="1">
      <c r="A71" s="2"/>
      <c r="B71" s="17"/>
      <c r="C71" s="17"/>
      <c r="D71" s="18"/>
      <c r="E71" s="18"/>
      <c r="F71" s="18"/>
      <c r="G71" s="18"/>
      <c r="H71" s="18"/>
      <c r="I71" s="18"/>
      <c r="J71" s="18"/>
      <c r="K71" s="19"/>
    </row>
    <row r="72" spans="1:11" s="5" customFormat="1" ht="15.75">
      <c r="A72" s="9" t="s">
        <v>75</v>
      </c>
      <c r="B72" s="17">
        <v>39300</v>
      </c>
      <c r="C72" s="20">
        <v>5400</v>
      </c>
      <c r="D72" s="17">
        <v>400</v>
      </c>
      <c r="E72" s="17">
        <v>1400</v>
      </c>
      <c r="F72" s="17">
        <v>1600</v>
      </c>
      <c r="G72" s="17">
        <v>700</v>
      </c>
      <c r="H72" s="20">
        <v>5000</v>
      </c>
      <c r="I72" s="17">
        <v>120000</v>
      </c>
      <c r="J72" s="17">
        <v>205000</v>
      </c>
      <c r="K72" s="17">
        <f>SUM(B72:J72)</f>
        <v>378800</v>
      </c>
    </row>
    <row r="73" spans="1:11" s="5" customFormat="1" ht="15.75">
      <c r="A73" s="9" t="s">
        <v>72</v>
      </c>
      <c r="B73" s="17">
        <f aca="true" t="shared" si="3" ref="B73:J73">SUM(B70-B72)</f>
        <v>-4099.519999999997</v>
      </c>
      <c r="C73" s="17">
        <f t="shared" si="3"/>
        <v>-5350</v>
      </c>
      <c r="D73" s="17">
        <f t="shared" si="3"/>
        <v>12013</v>
      </c>
      <c r="E73" s="17">
        <f t="shared" si="3"/>
        <v>1250</v>
      </c>
      <c r="F73" s="17">
        <f t="shared" si="3"/>
        <v>0</v>
      </c>
      <c r="G73" s="17">
        <f t="shared" si="3"/>
        <v>-700</v>
      </c>
      <c r="H73" s="17">
        <f t="shared" si="3"/>
        <v>-3113.48</v>
      </c>
      <c r="I73" s="17">
        <f t="shared" si="3"/>
        <v>-28.41999999996915</v>
      </c>
      <c r="J73" s="17">
        <f t="shared" si="3"/>
        <v>-2.9103830456733704E-11</v>
      </c>
      <c r="K73" s="17">
        <f>SUM(B73:J73)</f>
        <v>-28.41999999999507</v>
      </c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1" ht="15">
      <c r="A75" s="15" t="s">
        <v>78</v>
      </c>
      <c r="B75" s="15"/>
      <c r="C75" s="15"/>
      <c r="D75" s="15"/>
      <c r="E75" s="15"/>
      <c r="F75" s="15"/>
      <c r="G75" s="15"/>
      <c r="H75" s="31">
        <f>SUM(B73:H73)</f>
        <v>0</v>
      </c>
      <c r="I75" s="32"/>
      <c r="J75" s="2"/>
      <c r="K75" s="2" t="s">
        <v>88</v>
      </c>
    </row>
    <row r="76" spans="1:11" s="5" customFormat="1" ht="15.75">
      <c r="A76" s="15" t="s">
        <v>79</v>
      </c>
      <c r="B76" s="16"/>
      <c r="C76" s="16"/>
      <c r="D76" s="15"/>
      <c r="E76" s="15"/>
      <c r="F76" s="15"/>
      <c r="G76" s="15"/>
      <c r="H76" s="31">
        <f>SUM(I73+J73)</f>
        <v>-28.419999999998254</v>
      </c>
      <c r="I76" s="33" t="s">
        <v>91</v>
      </c>
      <c r="K76" s="2" t="s">
        <v>87</v>
      </c>
    </row>
    <row r="77" s="5" customFormat="1" ht="15.75"/>
    <row r="78" spans="1:8" s="5" customFormat="1" ht="15.75">
      <c r="A78" s="15"/>
      <c r="B78" s="2"/>
      <c r="C78" s="2"/>
      <c r="D78" s="16"/>
      <c r="E78" s="16"/>
      <c r="F78" s="16"/>
      <c r="G78" s="16"/>
      <c r="H78" s="9"/>
    </row>
    <row r="79" spans="1:11" ht="15">
      <c r="A79" s="2"/>
      <c r="B79"/>
      <c r="C79"/>
      <c r="D79" s="2"/>
      <c r="E79" s="2"/>
      <c r="F79" s="2"/>
      <c r="G79" s="10"/>
      <c r="H79" s="2"/>
      <c r="I79" s="2"/>
      <c r="J79" s="2"/>
      <c r="K79" s="9"/>
    </row>
  </sheetData>
  <mergeCells count="1">
    <mergeCell ref="A1:A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2" fitToWidth="1" horizontalDpi="300" verticalDpi="300" orientation="landscape" paperSize="9" scale="80" r:id="rId1"/>
  <headerFooter alignWithMargins="0">
    <oddHeader>&amp;L&amp;8Anlage für SKSA zur MV Nr.: 0292/2003/MV&amp;C&amp;"Arial,Fett"&amp;F&amp;"Arial,Standard"
&amp;10in Euro&amp;R&amp;10Fachdienst
Schule, Kultur und Sport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Stahl</dc:creator>
  <cp:keywords/>
  <dc:description/>
  <cp:lastModifiedBy>XPDefault</cp:lastModifiedBy>
  <cp:lastPrinted>2007-08-14T06:35:10Z</cp:lastPrinted>
  <dcterms:created xsi:type="dcterms:W3CDTF">2000-07-04T09:04:47Z</dcterms:created>
  <dcterms:modified xsi:type="dcterms:W3CDTF">2007-08-14T06:35:11Z</dcterms:modified>
  <cp:category/>
  <cp:version/>
  <cp:contentType/>
  <cp:contentStatus/>
</cp:coreProperties>
</file>