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100" windowHeight="5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<sst xmlns="http://schemas.openxmlformats.org/spreadsheetml/2006/main" count="45" uniqueCount="44">
  <si>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Stiftung Museum, Kunst und Kultur der Stadt Neumünster</t>
  </si>
  <si>
    <t>Kostenkalkulation für die Wirtschaftsjahre</t>
  </si>
  <si>
    <t xml:space="preserve">   </t>
  </si>
  <si>
    <t>I. Personalausgaben (incl. Sozialabgaben)</t>
  </si>
  <si>
    <t>Museumsdirektorin ab 01.06.05 BATII</t>
  </si>
  <si>
    <t>1)</t>
  </si>
  <si>
    <t>Museumspädagoge/in ab 01.08 BAT IV b</t>
  </si>
  <si>
    <t>2)</t>
  </si>
  <si>
    <t>Bürokraft 20 h/wo. Ab 01.08.05</t>
  </si>
  <si>
    <t>3)</t>
  </si>
  <si>
    <t>Technik – Frau Gottschalk Verg.Gr. VI</t>
  </si>
  <si>
    <t>4)</t>
  </si>
  <si>
    <t>1) Anrechnung nur 6/12 in 2005</t>
  </si>
  <si>
    <t>2) Anrechnung nur 5/12 in 2005</t>
  </si>
  <si>
    <t>3) Anrechnung nur 5/12 in 2005</t>
  </si>
  <si>
    <t xml:space="preserve">Aushilfskräfte, technisch </t>
  </si>
  <si>
    <t>(Schwerpunkt vorbereitende Arbeiten)</t>
  </si>
  <si>
    <t>Summe I. :</t>
  </si>
  <si>
    <t>II. Sachkosten</t>
  </si>
  <si>
    <t>Material für Objekte</t>
  </si>
  <si>
    <t>Reparaturmittel</t>
  </si>
  <si>
    <t>Hilfsmaterial</t>
  </si>
  <si>
    <t>Textiles Material</t>
  </si>
  <si>
    <t xml:space="preserve"> Werbekosten</t>
  </si>
  <si>
    <t xml:space="preserve"> - Flyer, Museumsführer</t>
  </si>
  <si>
    <t xml:space="preserve"> - A47Anzeigen / Werbeberatung</t>
  </si>
  <si>
    <t xml:space="preserve"> - Grafiker / Internet</t>
  </si>
  <si>
    <t xml:space="preserve"> Energiekosten</t>
  </si>
  <si>
    <t>III. Verwaltungskosten / Sonstiges</t>
  </si>
  <si>
    <t>Porto / Telefon / FAX / EDV / Büromaterial</t>
  </si>
  <si>
    <t>Reisekosten f. Leitung u. Stiftungsrat</t>
  </si>
  <si>
    <t>Kfz-Kosten</t>
  </si>
  <si>
    <t>Versicherungen und Abgaben</t>
  </si>
  <si>
    <t>Steuerberatungskosten</t>
  </si>
  <si>
    <t>Wartungskosten</t>
  </si>
  <si>
    <t>Summe II. und III. :</t>
  </si>
  <si>
    <t>insgesamt:</t>
  </si>
  <si>
    <t>gerundet:</t>
  </si>
  <si>
    <t>(ohne Herrn Janta)</t>
  </si>
  <si>
    <t>Bedarf</t>
  </si>
  <si>
    <t>Zuwendung</t>
  </si>
  <si>
    <t>Erläuterung der Zuwendungsbeträge</t>
  </si>
  <si>
    <t>Differenz</t>
  </si>
  <si>
    <t xml:space="preserve">im Haushaltplan der Stadt ist für 2006 ein Betrag von 209.600,-- € eingeplant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</si>
</sst>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164" fontId="6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16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24</xdr:row>
      <xdr:rowOff>19050</xdr:rowOff>
    </xdr:from>
    <xdr:to>
      <xdr:col>2</xdr:col>
      <xdr:colOff>47625</xdr:colOff>
      <xdr:row>27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990850" y="4295775"/>
          <a:ext cx="28575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19050</xdr:rowOff>
    </xdr:from>
    <xdr:to>
      <xdr:col>2</xdr:col>
      <xdr:colOff>76200</xdr:colOff>
      <xdr:row>32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000375" y="5438775"/>
          <a:ext cx="30480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5" sqref="A5"/>
    </sheetView>
  </sheetViews>
  <sheetFormatPr defaultColWidth="11.421875" defaultRowHeight="12.75"/>
  <cols>
    <col min="1" max="1" width="44.28125" style="0" customWidth="1"/>
    <col min="2" max="2" width="4.140625" style="0" customWidth="1"/>
    <col min="3" max="3" width="13.57421875" style="0" customWidth="1"/>
    <col min="4" max="4" width="12.57421875" style="0" customWidth="1"/>
    <col min="5" max="5" width="9.421875" style="0" customWidth="1"/>
    <col min="6" max="6" width="14.57421875" style="0" bestFit="1" customWidth="1"/>
    <col min="8" max="8" width="11.7109375" style="0" bestFit="1" customWidth="1"/>
  </cols>
  <sheetData>
    <row r="1" spans="1:3" ht="15.75">
      <c r="A1" s="1" t="s">
        <v>0</v>
      </c>
      <c r="B1" s="2"/>
      <c r="C1" s="2"/>
    </row>
    <row r="3" spans="1:6" ht="15.75">
      <c r="A3" s="1" t="s">
        <v>1</v>
      </c>
      <c r="B3" s="1"/>
      <c r="C3" s="3">
        <v>2005</v>
      </c>
      <c r="D3" s="3">
        <v>2006</v>
      </c>
      <c r="E3" s="2"/>
      <c r="F3" s="2"/>
    </row>
    <row r="4" spans="1:6" ht="15.75">
      <c r="A4" s="2" t="s">
        <v>38</v>
      </c>
      <c r="B4" s="1"/>
      <c r="C4" s="3"/>
      <c r="D4" s="3"/>
      <c r="E4" s="2"/>
      <c r="F4" s="2"/>
    </row>
    <row r="5" spans="1:6" ht="15">
      <c r="A5" s="2" t="s">
        <v>2</v>
      </c>
      <c r="B5" s="2"/>
      <c r="C5" s="2"/>
      <c r="D5" s="2"/>
      <c r="E5" s="2"/>
      <c r="F5" s="2"/>
    </row>
    <row r="6" spans="1:6" ht="15.75">
      <c r="A6" s="15" t="s">
        <v>3</v>
      </c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 t="s">
        <v>4</v>
      </c>
      <c r="B8" s="2" t="s">
        <v>5</v>
      </c>
      <c r="C8" s="4">
        <v>66955.25</v>
      </c>
      <c r="D8" s="4">
        <v>67700</v>
      </c>
      <c r="E8" s="2"/>
      <c r="F8" s="2"/>
    </row>
    <row r="9" spans="1:6" ht="6.75" customHeight="1">
      <c r="A9" s="2"/>
      <c r="B9" s="2"/>
      <c r="C9" s="2"/>
      <c r="D9" s="2"/>
      <c r="E9" s="2"/>
      <c r="F9" s="2"/>
    </row>
    <row r="10" spans="1:6" ht="15">
      <c r="A10" s="2" t="s">
        <v>6</v>
      </c>
      <c r="B10" s="2" t="s">
        <v>7</v>
      </c>
      <c r="C10" s="4">
        <v>53168.45</v>
      </c>
      <c r="D10" s="4">
        <v>53700</v>
      </c>
      <c r="E10" s="2"/>
      <c r="F10" s="2"/>
    </row>
    <row r="11" spans="1:6" ht="6" customHeight="1">
      <c r="A11" s="2"/>
      <c r="B11" s="2"/>
      <c r="C11" s="2"/>
      <c r="D11" s="2"/>
      <c r="E11" s="2"/>
      <c r="F11" s="2"/>
    </row>
    <row r="12" spans="1:6" ht="15">
      <c r="A12" s="2" t="s">
        <v>8</v>
      </c>
      <c r="B12" s="2" t="s">
        <v>9</v>
      </c>
      <c r="C12" s="4">
        <v>15000</v>
      </c>
      <c r="D12" s="4">
        <v>15200</v>
      </c>
      <c r="E12" s="2"/>
      <c r="F12" s="2"/>
    </row>
    <row r="13" spans="1:6" ht="6.75" customHeight="1">
      <c r="A13" s="2"/>
      <c r="B13" s="2"/>
      <c r="C13" s="4"/>
      <c r="D13" s="4"/>
      <c r="E13" s="2"/>
      <c r="F13" s="2"/>
    </row>
    <row r="14" spans="1:6" ht="15">
      <c r="A14" s="2" t="s">
        <v>10</v>
      </c>
      <c r="B14" s="2" t="s">
        <v>11</v>
      </c>
      <c r="C14" s="5">
        <v>16526.17</v>
      </c>
      <c r="D14" s="5">
        <v>16700</v>
      </c>
      <c r="E14" s="2"/>
      <c r="F14" s="2"/>
    </row>
    <row r="15" spans="1:6" ht="15">
      <c r="A15" s="6"/>
      <c r="B15" s="2"/>
      <c r="C15" s="4">
        <f>SUM(C8:C14)</f>
        <v>151649.87</v>
      </c>
      <c r="D15" s="4">
        <f>SUM(D8:D14)</f>
        <v>153300</v>
      </c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 t="s">
        <v>12</v>
      </c>
      <c r="B17" s="2"/>
      <c r="C17" s="4">
        <f>-C8/2</f>
        <v>-33477.625</v>
      </c>
      <c r="D17" s="2"/>
      <c r="E17" s="2"/>
      <c r="F17" s="2"/>
    </row>
    <row r="18" spans="1:6" ht="15">
      <c r="A18" s="2" t="s">
        <v>13</v>
      </c>
      <c r="B18" s="2"/>
      <c r="C18" s="4">
        <f>-C10/12*7</f>
        <v>-31014.929166666665</v>
      </c>
      <c r="D18" s="2"/>
      <c r="E18" s="2"/>
      <c r="F18" s="2"/>
    </row>
    <row r="19" spans="1:6" ht="15">
      <c r="A19" s="2" t="s">
        <v>14</v>
      </c>
      <c r="B19" s="2"/>
      <c r="C19" s="4">
        <f>-C12/12*7</f>
        <v>-8750</v>
      </c>
      <c r="D19" s="2"/>
      <c r="E19" s="2"/>
      <c r="F19" s="2"/>
    </row>
    <row r="20" spans="1:6" ht="15">
      <c r="A20" s="2"/>
      <c r="B20" s="2"/>
      <c r="C20" s="12">
        <f>SUM(C15:C19)</f>
        <v>78407.31583333333</v>
      </c>
      <c r="D20" s="12">
        <f>SUM(D15:D19)</f>
        <v>153300</v>
      </c>
      <c r="E20" s="2"/>
      <c r="F20" s="2"/>
    </row>
    <row r="21" spans="1:6" ht="15">
      <c r="A21" s="2" t="s">
        <v>15</v>
      </c>
      <c r="B21" s="2"/>
      <c r="C21" s="2"/>
      <c r="D21" s="4"/>
      <c r="E21" s="2"/>
      <c r="F21" s="2"/>
    </row>
    <row r="22" spans="1:6" ht="15">
      <c r="A22" s="2" t="s">
        <v>16</v>
      </c>
      <c r="B22" s="2"/>
      <c r="C22" s="5">
        <v>15000</v>
      </c>
      <c r="D22" s="5">
        <v>25000</v>
      </c>
      <c r="E22" s="2"/>
      <c r="F22" s="2"/>
    </row>
    <row r="23" spans="1:6" ht="15.75">
      <c r="A23" s="6" t="s">
        <v>17</v>
      </c>
      <c r="B23" s="2"/>
      <c r="C23" s="7">
        <f>SUM(C20:C22)</f>
        <v>93407.31583333333</v>
      </c>
      <c r="D23" s="7">
        <f>SUM(D20:D22)</f>
        <v>178300</v>
      </c>
      <c r="E23" s="2"/>
      <c r="F23" s="2"/>
    </row>
    <row r="24" spans="1:6" ht="15.75">
      <c r="A24" s="15" t="s">
        <v>18</v>
      </c>
      <c r="B24" s="2"/>
      <c r="C24" s="2"/>
      <c r="D24" s="2"/>
      <c r="E24" s="2"/>
      <c r="F24" s="2"/>
    </row>
    <row r="25" spans="1:6" ht="15">
      <c r="A25" s="2" t="s">
        <v>19</v>
      </c>
      <c r="B25" s="2"/>
      <c r="C25" s="2"/>
      <c r="D25" s="2"/>
      <c r="E25" s="2"/>
      <c r="F25" s="2"/>
    </row>
    <row r="26" spans="1:6" ht="15">
      <c r="A26" s="2" t="s">
        <v>20</v>
      </c>
      <c r="B26" s="2"/>
      <c r="C26" s="4">
        <v>20000</v>
      </c>
      <c r="D26" s="4">
        <v>20000</v>
      </c>
      <c r="E26" s="2"/>
      <c r="F26" s="2"/>
    </row>
    <row r="27" spans="1:6" ht="15">
      <c r="A27" s="2" t="s">
        <v>21</v>
      </c>
      <c r="B27" s="2"/>
      <c r="C27" s="2"/>
      <c r="D27" s="2"/>
      <c r="E27" s="2"/>
      <c r="F27" s="2"/>
    </row>
    <row r="28" spans="1:6" ht="15">
      <c r="A28" s="2" t="s">
        <v>22</v>
      </c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 t="s">
        <v>23</v>
      </c>
      <c r="B30" s="2"/>
      <c r="C30" s="2"/>
      <c r="D30" s="2"/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4">
        <v>10000</v>
      </c>
      <c r="D32" s="4">
        <v>10000</v>
      </c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6" customHeight="1">
      <c r="A34" s="2"/>
      <c r="B34" s="2"/>
      <c r="C34" s="2"/>
      <c r="D34" s="2"/>
      <c r="E34" s="2"/>
      <c r="F34" s="2"/>
    </row>
    <row r="35" spans="1:6" ht="15">
      <c r="A35" s="2" t="s">
        <v>27</v>
      </c>
      <c r="B35" s="2"/>
      <c r="C35" s="4">
        <v>2000</v>
      </c>
      <c r="D35" s="4">
        <v>5000</v>
      </c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.75">
      <c r="A37" s="15" t="s">
        <v>28</v>
      </c>
      <c r="B37" s="2"/>
      <c r="C37" s="2"/>
      <c r="D37" s="2"/>
      <c r="E37" s="2"/>
      <c r="F37" s="2"/>
    </row>
    <row r="38" spans="1:6" ht="15">
      <c r="A38" s="2" t="s">
        <v>29</v>
      </c>
      <c r="B38" s="2"/>
      <c r="C38" s="4">
        <v>3000</v>
      </c>
      <c r="D38" s="4">
        <v>5000</v>
      </c>
      <c r="E38" s="2"/>
      <c r="F38" s="2"/>
    </row>
    <row r="39" spans="1:6" ht="15">
      <c r="A39" s="2" t="s">
        <v>30</v>
      </c>
      <c r="B39" s="2"/>
      <c r="C39" s="4">
        <v>2000</v>
      </c>
      <c r="D39" s="4">
        <v>3000</v>
      </c>
      <c r="E39" s="2"/>
      <c r="F39" s="2"/>
    </row>
    <row r="40" spans="1:6" ht="15">
      <c r="A40" s="2" t="s">
        <v>31</v>
      </c>
      <c r="B40" s="2"/>
      <c r="C40" s="4">
        <v>1000</v>
      </c>
      <c r="D40" s="4">
        <v>2000</v>
      </c>
      <c r="E40" s="2"/>
      <c r="F40" s="2"/>
    </row>
    <row r="41" spans="1:6" ht="15">
      <c r="A41" s="2" t="s">
        <v>32</v>
      </c>
      <c r="B41" s="2"/>
      <c r="C41" s="4">
        <v>2000</v>
      </c>
      <c r="D41" s="4">
        <v>3000</v>
      </c>
      <c r="E41" s="2"/>
      <c r="F41" s="2"/>
    </row>
    <row r="42" spans="1:6" ht="15">
      <c r="A42" s="2" t="s">
        <v>33</v>
      </c>
      <c r="B42" s="2"/>
      <c r="C42" s="4">
        <v>2000</v>
      </c>
      <c r="D42" s="4">
        <v>2000</v>
      </c>
      <c r="E42" s="2"/>
      <c r="F42" s="2"/>
    </row>
    <row r="43" spans="1:6" ht="15">
      <c r="A43" s="2" t="s">
        <v>34</v>
      </c>
      <c r="B43" s="2"/>
      <c r="C43" s="13"/>
      <c r="D43" s="5">
        <v>1000</v>
      </c>
      <c r="E43" s="2"/>
      <c r="F43" s="2"/>
    </row>
    <row r="44" spans="1:6" ht="15.75">
      <c r="A44" s="6" t="s">
        <v>35</v>
      </c>
      <c r="B44" s="2"/>
      <c r="C44" s="14">
        <f>SUM(C26:C42)</f>
        <v>42000</v>
      </c>
      <c r="D44" s="14">
        <f>SUM(D26:D43)</f>
        <v>51000</v>
      </c>
      <c r="E44" s="2"/>
      <c r="F44" s="2"/>
    </row>
    <row r="45" spans="1:6" ht="15">
      <c r="A45" s="6" t="s">
        <v>17</v>
      </c>
      <c r="B45" s="2"/>
      <c r="C45" s="8">
        <f>C23</f>
        <v>93407.31583333333</v>
      </c>
      <c r="D45" s="8">
        <f>D23</f>
        <v>178300</v>
      </c>
      <c r="E45" s="2"/>
      <c r="F45" s="2"/>
    </row>
    <row r="46" spans="1:6" ht="15.75">
      <c r="A46" s="6" t="s">
        <v>36</v>
      </c>
      <c r="B46" s="2"/>
      <c r="C46" s="7">
        <f>SUM(C23:C42)</f>
        <v>135407.31583333333</v>
      </c>
      <c r="D46" s="7">
        <f>SUM(D23:D43)</f>
        <v>229300</v>
      </c>
      <c r="E46" s="2"/>
      <c r="F46" s="2"/>
    </row>
    <row r="47" spans="1:6" ht="15">
      <c r="A47" s="6" t="s">
        <v>37</v>
      </c>
      <c r="B47" s="2"/>
      <c r="C47" s="4">
        <v>135500</v>
      </c>
      <c r="D47" s="4">
        <v>229500</v>
      </c>
      <c r="E47" s="4"/>
      <c r="F47" s="2"/>
    </row>
    <row r="48" spans="1:6" ht="7.5" customHeight="1">
      <c r="A48" s="2"/>
      <c r="B48" s="2"/>
      <c r="E48" s="4"/>
      <c r="F48" s="2"/>
    </row>
    <row r="49" spans="1:6" ht="29.25" customHeight="1">
      <c r="A49" s="18" t="s">
        <v>41</v>
      </c>
      <c r="B49" s="18"/>
      <c r="C49" s="19" t="s">
        <v>39</v>
      </c>
      <c r="D49" s="19" t="s">
        <v>40</v>
      </c>
      <c r="E49" s="25" t="s">
        <v>42</v>
      </c>
      <c r="F49" s="2"/>
    </row>
    <row r="50" spans="2:8" ht="15">
      <c r="B50" s="20">
        <v>2005</v>
      </c>
      <c r="C50" s="21">
        <f>C47</f>
        <v>135500</v>
      </c>
      <c r="D50" s="21">
        <v>155400</v>
      </c>
      <c r="E50" s="24">
        <f>D50-C50</f>
        <v>19900</v>
      </c>
      <c r="F50" s="9"/>
      <c r="G50" s="28"/>
      <c r="H50" s="27"/>
    </row>
    <row r="51" spans="1:8" ht="15">
      <c r="A51" s="31" t="s">
        <v>43</v>
      </c>
      <c r="B51" s="20">
        <v>2006</v>
      </c>
      <c r="C51" s="22">
        <f>D47</f>
        <v>229500</v>
      </c>
      <c r="D51" s="22">
        <v>209600</v>
      </c>
      <c r="E51" s="26">
        <f>D51-C51</f>
        <v>-19900</v>
      </c>
      <c r="F51" s="9"/>
      <c r="H51" s="27"/>
    </row>
    <row r="52" spans="1:8" ht="15">
      <c r="A52" s="16"/>
      <c r="B52" s="23"/>
      <c r="C52" s="21">
        <f>SUM(C50:C51)</f>
        <v>365000</v>
      </c>
      <c r="D52" s="21">
        <f>SUM(D50:D51)</f>
        <v>365000</v>
      </c>
      <c r="E52" s="24">
        <f>SUM(E50:E51)</f>
        <v>0</v>
      </c>
      <c r="F52" s="29"/>
      <c r="H52" s="27"/>
    </row>
    <row r="53" spans="1:8" ht="15">
      <c r="A53" s="10"/>
      <c r="B53" s="10"/>
      <c r="C53" s="11"/>
      <c r="D53" s="17"/>
      <c r="E53" s="9"/>
      <c r="F53" s="9"/>
      <c r="H53" s="27"/>
    </row>
    <row r="54" spans="1:8" ht="15">
      <c r="A54" s="2"/>
      <c r="B54" s="2"/>
      <c r="C54" s="9"/>
      <c r="D54" s="9"/>
      <c r="E54" s="9"/>
      <c r="F54" s="9"/>
      <c r="H54" s="27"/>
    </row>
    <row r="55" spans="1:8" ht="15">
      <c r="A55" s="2"/>
      <c r="B55" s="2"/>
      <c r="C55" s="9"/>
      <c r="D55" s="24"/>
      <c r="E55" s="9"/>
      <c r="F55" s="9"/>
      <c r="H55" s="27"/>
    </row>
    <row r="56" spans="4:8" ht="15">
      <c r="D56" s="9"/>
      <c r="F56" s="30"/>
      <c r="H56" s="27"/>
    </row>
  </sheetData>
  <printOptions/>
  <pageMargins left="0.75" right="0.75" top="0.88" bottom="0.23" header="0.4921259845" footer="0.42"/>
  <pageSetup horizontalDpi="600" verticalDpi="600" orientation="portrait" paperSize="9" r:id="rId2"/>
  <headerFooter alignWithMargins="0">
    <oddHeader>&amp;C&amp;"Arial,Fett"&amp;12Anlage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2005-04-13T07:24:59Z</cp:lastPrinted>
  <dcterms:created xsi:type="dcterms:W3CDTF">2005-03-10T18:55:23Z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